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NA\Desktop\TBE 51\"/>
    </mc:Choice>
  </mc:AlternateContent>
  <bookViews>
    <workbookView xWindow="0" yWindow="0" windowWidth="16815" windowHeight="7020" tabRatio="874" firstSheet="9" activeTab="20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CNA" sheetId="60257" r:id="rId6"/>
    <sheet name="CNA_par_BA" sheetId="60258" r:id="rId7"/>
    <sheet name="CNT" sheetId="60259" r:id="rId8"/>
    <sheet name="tissu_industriel" sheetId="60254" r:id="rId9"/>
    <sheet name="IPI" sheetId="60253" r:id="rId10"/>
    <sheet name="IPC" sheetId="60196" r:id="rId11"/>
    <sheet name="Etablissement" sheetId="60189" r:id="rId12"/>
    <sheet name="Carburant" sheetId="60185" r:id="rId13"/>
    <sheet name="JIRAMA" sheetId="60182" r:id="rId14"/>
    <sheet name="Transport" sheetId="60214" r:id="rId15"/>
    <sheet name="CNAPS" sheetId="60236" r:id="rId16"/>
    <sheet name="OMEF" sheetId="60242" r:id="rId17"/>
    <sheet name="Immatriculation" sheetId="60218" r:id="rId18"/>
    <sheet name="OGT" sheetId="5" r:id="rId19"/>
    <sheet name="Monétaire" sheetId="60193" r:id="rId20"/>
    <sheet name="Commerce_Ext" sheetId="60260" r:id="rId21"/>
    <sheet name="Tourisme" sheetId="60187" r:id="rId22"/>
    <sheet name="Prix_international" sheetId="60206" r:id="rId23"/>
  </sheets>
  <definedNames>
    <definedName name="Accueil" localSheetId="20">#REF!</definedName>
    <definedName name="Accueil">#REF!</definedName>
    <definedName name="anneeCNA" localSheetId="20">#REF!</definedName>
    <definedName name="anneeCNA">#REF!</definedName>
    <definedName name="anneeCNA1" localSheetId="20">#REF!</definedName>
    <definedName name="anneeCNA1">#REF!</definedName>
    <definedName name="anneeCNA2" localSheetId="20">#REF!</definedName>
    <definedName name="anneeCNA2">#REF!</definedName>
    <definedName name="annéeIPI" localSheetId="20">#REF!</definedName>
    <definedName name="annéeIPI">#REF!</definedName>
    <definedName name="anneetissuindustriel" localSheetId="20">#REF!</definedName>
    <definedName name="anneetissuindustriel">#REF!</definedName>
    <definedName name="annuel" localSheetId="20">#REF!</definedName>
    <definedName name="annuel">#REF!</definedName>
    <definedName name="CDFEDF" localSheetId="15">#REF!</definedName>
    <definedName name="CDFEDF" localSheetId="20">#REF!</definedName>
    <definedName name="CDFEDF" localSheetId="17">#REF!</definedName>
    <definedName name="CDFEDF" localSheetId="9">#REF!</definedName>
    <definedName name="CDFEDF" localSheetId="16">#REF!</definedName>
    <definedName name="CDFEDF" localSheetId="22">#REF!</definedName>
    <definedName name="CDFEDF" localSheetId="4">#REF!</definedName>
    <definedName name="CDFEDF" localSheetId="3">#REF!</definedName>
    <definedName name="CDFEDF" localSheetId="2">#REF!</definedName>
    <definedName name="CDFEDF" localSheetId="0">#REF!</definedName>
    <definedName name="CDFEDF" localSheetId="8">#REF!</definedName>
    <definedName name="CDFEDF" localSheetId="14">#REF!</definedName>
    <definedName name="CDFEDF">#REF!</definedName>
    <definedName name="Change" localSheetId="15">#REF!</definedName>
    <definedName name="Change" localSheetId="20">#REF!</definedName>
    <definedName name="Change" localSheetId="17">#REF!</definedName>
    <definedName name="Change" localSheetId="9">#REF!</definedName>
    <definedName name="Change" localSheetId="16">#REF!</definedName>
    <definedName name="Change" localSheetId="4">#REF!</definedName>
    <definedName name="Change" localSheetId="3">#REF!</definedName>
    <definedName name="Change" localSheetId="2">#REF!</definedName>
    <definedName name="Change" localSheetId="0">#REF!</definedName>
    <definedName name="Change" localSheetId="8">#REF!</definedName>
    <definedName name="Change">#REF!</definedName>
    <definedName name="CNAPS" localSheetId="20">#REF!</definedName>
    <definedName name="CNAPS">#REF!</definedName>
    <definedName name="CNAPSA" localSheetId="20">#REF!</definedName>
    <definedName name="CNAPSA">#REF!</definedName>
    <definedName name="CNAPSB" localSheetId="20">#REF!</definedName>
    <definedName name="CNAPSB">#REF!</definedName>
    <definedName name="comext" localSheetId="20">#REF!</definedName>
    <definedName name="comext">#REF!</definedName>
    <definedName name="comext1" localSheetId="20">#REF!</definedName>
    <definedName name="comext1">#REF!</definedName>
    <definedName name="comextA" localSheetId="20">#REF!</definedName>
    <definedName name="comextA">#REF!</definedName>
    <definedName name="comextB" localSheetId="20">#REF!</definedName>
    <definedName name="comextB">#REF!</definedName>
    <definedName name="CritèreCumulAnnéeEnCoursCarb" localSheetId="20">#REF!</definedName>
    <definedName name="CritèreCumulAnnéeEnCoursCarb">#REF!</definedName>
    <definedName name="CritèreCumulAnnéeEnCourschange" localSheetId="15">#REF!</definedName>
    <definedName name="CritèreCumulAnnéeEnCourschange" localSheetId="20">#REF!</definedName>
    <definedName name="CritèreCumulAnnéeEnCourschange" localSheetId="17">#REF!</definedName>
    <definedName name="CritèreCumulAnnéeEnCourschange" localSheetId="9">#REF!</definedName>
    <definedName name="CritèreCumulAnnéeEnCourschange" localSheetId="16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0">#REF!</definedName>
    <definedName name="CritèreCumulAnnéeEnCourschange" localSheetId="8">#REF!</definedName>
    <definedName name="CritèreCumulAnnéeEnCourschange">#REF!</definedName>
    <definedName name="CritèreCumulAnnéeEnCoursEau" localSheetId="20">#REF!</definedName>
    <definedName name="CritèreCumulAnnéeEnCoursEau">#REF!</definedName>
    <definedName name="CritèreCumulAnnéeEnCoursEau1" localSheetId="20">#REF!</definedName>
    <definedName name="CritèreCumulAnnéeEnCoursEau1">#REF!</definedName>
    <definedName name="CritèreCumulAnnéeEnCoursElec" localSheetId="20">#REF!</definedName>
    <definedName name="CritèreCumulAnnéeEnCoursElec">#REF!</definedName>
    <definedName name="CritèreCumulAnnéeEnCoursPrixCarb" localSheetId="20">#REF!</definedName>
    <definedName name="CritèreCumulAnnéeEnCoursPrixCarb">#REF!</definedName>
    <definedName name="CritèreCumulAnnéePrécCarb" localSheetId="20">#REF!</definedName>
    <definedName name="CritèreCumulAnnéePrécCarb">#REF!</definedName>
    <definedName name="CritèreCumulAnnéePrécchange" localSheetId="15">#REF!</definedName>
    <definedName name="CritèreCumulAnnéePrécchange" localSheetId="20">#REF!</definedName>
    <definedName name="CritèreCumulAnnéePrécchange" localSheetId="17">#REF!</definedName>
    <definedName name="CritèreCumulAnnéePrécchange" localSheetId="9">#REF!</definedName>
    <definedName name="CritèreCumulAnnéePrécchange" localSheetId="16">#REF!</definedName>
    <definedName name="CritèreCumulAnnéePrécchange" localSheetId="22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0">#REF!</definedName>
    <definedName name="CritèreCumulAnnéePrécchange" localSheetId="8">#REF!</definedName>
    <definedName name="CritèreCumulAnnéePrécchange" localSheetId="14">#REF!</definedName>
    <definedName name="CritèreCumulAnnéePrécchange">#REF!</definedName>
    <definedName name="CritèreCumulAnnéePrécEau" localSheetId="20">#REF!</definedName>
    <definedName name="CritèreCumulAnnéePrécEau">#REF!</definedName>
    <definedName name="CritèreCumulAnnéePrécEau1" localSheetId="20">#REF!</definedName>
    <definedName name="CritèreCumulAnnéePrécEau1">#REF!</definedName>
    <definedName name="CritèreCumulAnnéePrécElec" localSheetId="20">#REF!</definedName>
    <definedName name="CritèreCumulAnnéePrécElec">#REF!</definedName>
    <definedName name="CritèreCumulAnnéePrécPrixCarb" localSheetId="20">#REF!</definedName>
    <definedName name="CritèreCumulAnnéePrécPrixCarb">#REF!</definedName>
    <definedName name="CritereEau" localSheetId="20">#REF!</definedName>
    <definedName name="CritereEau">#REF!</definedName>
    <definedName name="Critèreprecchange" localSheetId="15">#REF!</definedName>
    <definedName name="Critèreprecchange" localSheetId="20">#REF!</definedName>
    <definedName name="Critèreprecchange" localSheetId="17">#REF!</definedName>
    <definedName name="Critèreprecchange" localSheetId="9">#REF!</definedName>
    <definedName name="Critèreprecchange" localSheetId="16">#REF!</definedName>
    <definedName name="Critèreprecchange" localSheetId="22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0">#REF!</definedName>
    <definedName name="Critèreprecchange" localSheetId="8">#REF!</definedName>
    <definedName name="Critèreprecchange" localSheetId="14">#REF!</definedName>
    <definedName name="Critèreprecchange">#REF!</definedName>
    <definedName name="CritereprécEau" localSheetId="20">#REF!</definedName>
    <definedName name="CritereprécEau">#REF!</definedName>
    <definedName name="CritèrePrèschange" localSheetId="15">#REF!</definedName>
    <definedName name="CritèrePrèschange" localSheetId="20">#REF!</definedName>
    <definedName name="CritèrePrèschange" localSheetId="17">#REF!</definedName>
    <definedName name="CritèrePrèschange" localSheetId="9">#REF!</definedName>
    <definedName name="CritèrePrèschange" localSheetId="16">#REF!</definedName>
    <definedName name="CritèrePrèschange" localSheetId="22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0">#REF!</definedName>
    <definedName name="CritèrePrèschange" localSheetId="8">#REF!</definedName>
    <definedName name="CritèrePrèschange" localSheetId="14">#REF!</definedName>
    <definedName name="CritèrePrèschange">#REF!</definedName>
    <definedName name="CritèresPrèschange" localSheetId="15">#REF!</definedName>
    <definedName name="CritèresPrèschange" localSheetId="20">#REF!</definedName>
    <definedName name="CritèresPrèschange" localSheetId="17">#REF!</definedName>
    <definedName name="CritèresPrèschange" localSheetId="9">#REF!</definedName>
    <definedName name="CritèresPrèschange" localSheetId="16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0">#REF!</definedName>
    <definedName name="CritèresPrèschange" localSheetId="8">#REF!</definedName>
    <definedName name="CritèresPrèschange">#REF!</definedName>
    <definedName name="CritèreTotalAnnéeTmoins1" localSheetId="15">#REF!</definedName>
    <definedName name="CritèreTotalAnnéeTmoins1" localSheetId="20">#REF!</definedName>
    <definedName name="CritèreTotalAnnéeTmoins1" localSheetId="9">#REF!</definedName>
    <definedName name="CritèreTotalAnnéeTmoins1" localSheetId="16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0">#REF!</definedName>
    <definedName name="CritèreTotalAnnéeTmoins1" localSheetId="8">#REF!</definedName>
    <definedName name="CritèreTotalAnnéeTmoins1">#REF!</definedName>
    <definedName name="CritèreTotalAnnéeTmoins2" localSheetId="15">#REF!</definedName>
    <definedName name="CritèreTotalAnnéeTmoins2" localSheetId="20">#REF!</definedName>
    <definedName name="CritèreTotalAnnéeTmoins2" localSheetId="9">#REF!</definedName>
    <definedName name="CritèreTotalAnnéeTmoins2" localSheetId="16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0">#REF!</definedName>
    <definedName name="CritèreTotalAnnéeTmoins2" localSheetId="8">#REF!</definedName>
    <definedName name="CritèreTotalAnnéeTmoins2">#REF!</definedName>
    <definedName name="CritèreTotalAnnéeTmoins3" localSheetId="15">#REF!</definedName>
    <definedName name="CritèreTotalAnnéeTmoins3" localSheetId="20">#REF!</definedName>
    <definedName name="CritèreTotalAnnéeTmoins3" localSheetId="9">#REF!</definedName>
    <definedName name="CritèreTotalAnnéeTmoins3" localSheetId="16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0">#REF!</definedName>
    <definedName name="CritèreTotalAnnéeTmoins3" localSheetId="8">#REF!</definedName>
    <definedName name="CritèreTotalAnnéeTmoins3">#REF!</definedName>
    <definedName name="CritèreTotalAnnéeTmoins4" localSheetId="15">#REF!</definedName>
    <definedName name="CritèreTotalAnnéeTmoins4" localSheetId="20">#REF!</definedName>
    <definedName name="CritèreTotalAnnéeTmoins4" localSheetId="9">#REF!</definedName>
    <definedName name="CritèreTotalAnnéeTmoins4" localSheetId="16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0">#REF!</definedName>
    <definedName name="CritèreTotalAnnéeTmoins4" localSheetId="8">#REF!</definedName>
    <definedName name="CritèreTotalAnnéeTmoins4">#REF!</definedName>
    <definedName name="CritèreTotalAnnéeTmoins5" localSheetId="15">#REF!</definedName>
    <definedName name="CritèreTotalAnnéeTmoins5" localSheetId="20">#REF!</definedName>
    <definedName name="CritèreTotalAnnéeTmoins5" localSheetId="9">#REF!</definedName>
    <definedName name="CritèreTotalAnnéeTmoins5" localSheetId="16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0">#REF!</definedName>
    <definedName name="CritèreTotalAnnéeTmoins5" localSheetId="8">#REF!</definedName>
    <definedName name="CritèreTotalAnnéeTmoins5">#REF!</definedName>
    <definedName name="CritèreTotalAnnéeTmoins6" localSheetId="15">#REF!</definedName>
    <definedName name="CritèreTotalAnnéeTmoins6" localSheetId="20">#REF!</definedName>
    <definedName name="CritèreTotalAnnéeTmoins6" localSheetId="9">#REF!</definedName>
    <definedName name="CritèreTotalAnnéeTmoins6" localSheetId="16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0">#REF!</definedName>
    <definedName name="CritèreTotalAnnéeTmoins6" localSheetId="8">#REF!</definedName>
    <definedName name="CritèreTotalAnnéeTmoins6">#REF!</definedName>
    <definedName name="Eau" localSheetId="20">#REF!</definedName>
    <definedName name="Eau">#REF!</definedName>
    <definedName name="Electricite" localSheetId="20">#REF!</definedName>
    <definedName name="Electricite">#REF!</definedName>
    <definedName name="Eta" localSheetId="20">#REF!</definedName>
    <definedName name="Eta">#REF!</definedName>
    <definedName name="etabA" localSheetId="20">#REF!</definedName>
    <definedName name="etabA">#REF!</definedName>
    <definedName name="etabB" localSheetId="20">#REF!</definedName>
    <definedName name="etabB">#REF!</definedName>
    <definedName name="etabtanaA" localSheetId="15">#REF!</definedName>
    <definedName name="etabtanaA" localSheetId="20">#REF!</definedName>
    <definedName name="etabtanaA" localSheetId="9">#REF!</definedName>
    <definedName name="etabtanaA" localSheetId="16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0">#REF!</definedName>
    <definedName name="etabtanaA" localSheetId="8">#REF!</definedName>
    <definedName name="etabtanaA">#REF!</definedName>
    <definedName name="etabtanaB" localSheetId="15">#REF!</definedName>
    <definedName name="etabtanaB" localSheetId="20">#REF!</definedName>
    <definedName name="etabtanaB" localSheetId="9">#REF!</definedName>
    <definedName name="etabtanaB" localSheetId="16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0">#REF!</definedName>
    <definedName name="etabtanaB" localSheetId="8">#REF!</definedName>
    <definedName name="etabtanaB">#REF!</definedName>
    <definedName name="export" localSheetId="15">#REF!</definedName>
    <definedName name="export" localSheetId="20">#REF!</definedName>
    <definedName name="export" localSheetId="9">#REF!</definedName>
    <definedName name="export" localSheetId="16">#REF!</definedName>
    <definedName name="export" localSheetId="4">#REF!</definedName>
    <definedName name="export" localSheetId="3">#REF!</definedName>
    <definedName name="export" localSheetId="2">#REF!</definedName>
    <definedName name="export" localSheetId="0">#REF!</definedName>
    <definedName name="export" localSheetId="8">#REF!</definedName>
    <definedName name="export">#REF!</definedName>
    <definedName name="exportA" localSheetId="15">#REF!</definedName>
    <definedName name="exportA" localSheetId="20">#REF!</definedName>
    <definedName name="exportA" localSheetId="9">#REF!</definedName>
    <definedName name="exportA" localSheetId="16">#REF!</definedName>
    <definedName name="exportA" localSheetId="4">#REF!</definedName>
    <definedName name="exportA" localSheetId="3">#REF!</definedName>
    <definedName name="exportA" localSheetId="2">#REF!</definedName>
    <definedName name="exportA" localSheetId="0">#REF!</definedName>
    <definedName name="exportA" localSheetId="8">#REF!</definedName>
    <definedName name="exportA">#REF!</definedName>
    <definedName name="exportB" localSheetId="15">#REF!</definedName>
    <definedName name="exportB" localSheetId="20">#REF!</definedName>
    <definedName name="exportB" localSheetId="9">#REF!</definedName>
    <definedName name="exportB" localSheetId="16">#REF!</definedName>
    <definedName name="exportB" localSheetId="4">#REF!</definedName>
    <definedName name="exportB" localSheetId="3">#REF!</definedName>
    <definedName name="exportB" localSheetId="2">#REF!</definedName>
    <definedName name="exportB" localSheetId="0">#REF!</definedName>
    <definedName name="exportB" localSheetId="8">#REF!</definedName>
    <definedName name="exportB">#REF!</definedName>
    <definedName name="f" localSheetId="20">#REF!</definedName>
    <definedName name="f" localSheetId="9">#REF!</definedName>
    <definedName name="f" localSheetId="4">#REF!</definedName>
    <definedName name="f" localSheetId="8">#REF!</definedName>
    <definedName name="f">#REF!</definedName>
    <definedName name="ferr" localSheetId="20">#REF!</definedName>
    <definedName name="ferr">#REF!</definedName>
    <definedName name="ferrA" localSheetId="20">#REF!</definedName>
    <definedName name="ferrA">#REF!</definedName>
    <definedName name="ferrB" localSheetId="20">#REF!</definedName>
    <definedName name="ferrB">#REF!</definedName>
    <definedName name="ferro" localSheetId="20">#REF!</definedName>
    <definedName name="ferro">#REF!</definedName>
    <definedName name="fretaerien" localSheetId="20">#REF!</definedName>
    <definedName name="fretaerien">#REF!</definedName>
    <definedName name="fretaerienA" localSheetId="20">#REF!</definedName>
    <definedName name="fretaerienA">#REF!</definedName>
    <definedName name="fretaerienB" localSheetId="20">#REF!</definedName>
    <definedName name="fretaerienB">#REF!</definedName>
    <definedName name="imma" localSheetId="20">#REF!</definedName>
    <definedName name="imma">#REF!</definedName>
    <definedName name="immaA" localSheetId="20">#REF!</definedName>
    <definedName name="immaA">#REF!</definedName>
    <definedName name="immaB" localSheetId="20">#REF!</definedName>
    <definedName name="immaB">#REF!</definedName>
    <definedName name="import" localSheetId="20">#REF!</definedName>
    <definedName name="import">#REF!</definedName>
    <definedName name="importA" localSheetId="20">#REF!</definedName>
    <definedName name="importA">#REF!</definedName>
    <definedName name="importB" localSheetId="20">#REF!</definedName>
    <definedName name="importB">#REF!</definedName>
    <definedName name="inflannuel" localSheetId="20">#REF!</definedName>
    <definedName name="inflannuel">#REF!</definedName>
    <definedName name="inflannuel2" localSheetId="20">#REF!</definedName>
    <definedName name="inflannuel2">#REF!</definedName>
    <definedName name="Inflation" localSheetId="20">#REF!</definedName>
    <definedName name="Inflation">#REF!</definedName>
    <definedName name="IPC" localSheetId="20">#REF!</definedName>
    <definedName name="IPC">#REF!</definedName>
    <definedName name="IPCA" localSheetId="20">#REF!</definedName>
    <definedName name="IPCA">#REF!</definedName>
    <definedName name="IPCB" localSheetId="20">#REF!</definedName>
    <definedName name="IPCB">#REF!</definedName>
    <definedName name="m" localSheetId="15">#REF!</definedName>
    <definedName name="m" localSheetId="20">#REF!</definedName>
    <definedName name="m" localSheetId="17">#REF!</definedName>
    <definedName name="m" localSheetId="10">#REF!</definedName>
    <definedName name="m" localSheetId="9">#REF!</definedName>
    <definedName name="m" localSheetId="16">#REF!</definedName>
    <definedName name="m" localSheetId="22">#REF!</definedName>
    <definedName name="m" localSheetId="4">#REF!</definedName>
    <definedName name="m" localSheetId="3">#REF!</definedName>
    <definedName name="m" localSheetId="2">#REF!</definedName>
    <definedName name="m" localSheetId="0">#REF!</definedName>
    <definedName name="m" localSheetId="8">#REF!</definedName>
    <definedName name="m" localSheetId="14">#REF!</definedName>
    <definedName name="m">#REF!</definedName>
    <definedName name="macrotrim" localSheetId="20">#REF!</definedName>
    <definedName name="macrotrim">#REF!</definedName>
    <definedName name="Mois" localSheetId="20">#REF!</definedName>
    <definedName name="Mois">#REF!</definedName>
    <definedName name="OLE_LINK1" localSheetId="9">IPI!$C$3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8">tissu_industriel!$C$2</definedName>
    <definedName name="OMEF" localSheetId="20">#REF!</definedName>
    <definedName name="OMEF">#REF!</definedName>
    <definedName name="paxaerien" localSheetId="20">#REF!</definedName>
    <definedName name="paxaerien">#REF!</definedName>
    <definedName name="paxaerienA" localSheetId="20">#REF!</definedName>
    <definedName name="paxaerienA">#REF!</definedName>
    <definedName name="paxaerienB" localSheetId="20">#REF!</definedName>
    <definedName name="paxaerienB">#REF!</definedName>
    <definedName name="prixinter" localSheetId="20">#REF!</definedName>
    <definedName name="prixinter">#REF!</definedName>
    <definedName name="prixinterA" localSheetId="20">#REF!</definedName>
    <definedName name="prixinterA">#REF!</definedName>
    <definedName name="prixinterB" localSheetId="20">#REF!</definedName>
    <definedName name="prixinterB">#REF!</definedName>
    <definedName name="prixinternat" localSheetId="20">#REF!</definedName>
    <definedName name="prixinternat">#REF!</definedName>
    <definedName name="saisieanneeCNA" localSheetId="20">#REF!</definedName>
    <definedName name="saisieanneeCNA">#REF!</definedName>
    <definedName name="SaisieCarb" localSheetId="20">#REF!</definedName>
    <definedName name="SaisieCarb">#REF!</definedName>
    <definedName name="SaisieElec" localSheetId="20">#REF!</definedName>
    <definedName name="SaisieElec">#REF!</definedName>
    <definedName name="SaisieEta" localSheetId="20">#REF!</definedName>
    <definedName name="SaisieEta">#REF!</definedName>
    <definedName name="SaisieEtab" localSheetId="20">#REF!</definedName>
    <definedName name="SaisieEtab">#REF!</definedName>
    <definedName name="SaisieEtabl" localSheetId="15">#REF!</definedName>
    <definedName name="SaisieEtabl" localSheetId="20">#REF!</definedName>
    <definedName name="SaisieEtabl" localSheetId="17">#REF!</definedName>
    <definedName name="SaisieEtabl" localSheetId="10">#REF!</definedName>
    <definedName name="SaisieEtabl" localSheetId="9">#REF!</definedName>
    <definedName name="SaisieEtabl" localSheetId="19">#REF!</definedName>
    <definedName name="SaisieEtabl" localSheetId="16">#REF!</definedName>
    <definedName name="SaisieEtabl" localSheetId="22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0">#REF!</definedName>
    <definedName name="SaisieEtabl" localSheetId="8">#REF!</definedName>
    <definedName name="SaisieEtabl" localSheetId="14">#REF!</definedName>
    <definedName name="SaisieEtabl">#REF!</definedName>
    <definedName name="SaisieEtabTana" localSheetId="15">#REF!</definedName>
    <definedName name="SaisieEtabTana" localSheetId="20">#REF!</definedName>
    <definedName name="SaisieEtabTana" localSheetId="9">#REF!</definedName>
    <definedName name="SaisieEtabTana" localSheetId="16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0">#REF!</definedName>
    <definedName name="SaisieEtabTana" localSheetId="8">#REF!</definedName>
    <definedName name="SaisieEtabTana">#REF!</definedName>
    <definedName name="SaisieIPC" localSheetId="20">#REF!</definedName>
    <definedName name="SaisieIPC">#REF!</definedName>
    <definedName name="SaisieMoney" localSheetId="20">#REF!</definedName>
    <definedName name="SaisieMoney">#REF!</definedName>
    <definedName name="SaisiePrixCarb" localSheetId="20">#REF!</definedName>
    <definedName name="SaisiePrixCarb">#REF!</definedName>
    <definedName name="saisiesem.IPI" localSheetId="20">#REF!</definedName>
    <definedName name="saisiesem.IPI">#REF!</definedName>
    <definedName name="saisietissuindustriel" localSheetId="20">#REF!</definedName>
    <definedName name="saisietissuindustriel">#REF!</definedName>
    <definedName name="SaisieTOFEréal" localSheetId="20">#REF!</definedName>
    <definedName name="SaisieTOFEréal">#REF!</definedName>
    <definedName name="Saisietourisme" localSheetId="20">#REF!</definedName>
    <definedName name="Saisietourisme">#REF!</definedName>
    <definedName name="tourismeA" localSheetId="20">#REF!</definedName>
    <definedName name="tourismeA">#REF!</definedName>
    <definedName name="tourismeB" localSheetId="20">#REF!</definedName>
    <definedName name="tourismeB">#REF!</definedName>
    <definedName name="_xlnm.Print_Area" localSheetId="12">Carburant!$A$1:$J$67</definedName>
    <definedName name="_xlnm.Print_Area" localSheetId="5">CNA!$A$1:$R$68</definedName>
    <definedName name="_xlnm.Print_Area" localSheetId="6">CNA_par_BA!$A$1:$P$192</definedName>
    <definedName name="_xlnm.Print_Area" localSheetId="15">CNAPS!$A$1:$T$48</definedName>
    <definedName name="_xlnm.Print_Area" localSheetId="7">CNT!$A$1:$S$73</definedName>
    <definedName name="_xlnm.Print_Area" localSheetId="20">Commerce_Ext!$A$1:$R$59</definedName>
    <definedName name="_xlnm.Print_Area" localSheetId="11">Etablissement!$A$1:$L$42</definedName>
    <definedName name="_xlnm.Print_Area" localSheetId="17">Immatriculation!$A$1:$M$42</definedName>
    <definedName name="_xlnm.Print_Area" localSheetId="10">IPC!$A$1:$P$61</definedName>
    <definedName name="_xlnm.Print_Area" localSheetId="9">IPI!$A$1:$H$59</definedName>
    <definedName name="_xlnm.Print_Area" localSheetId="13">JIRAMA!$A$1:$R$69</definedName>
    <definedName name="_xlnm.Print_Area" localSheetId="19">Monétaire!$A$1:$V$40</definedName>
    <definedName name="_xlnm.Print_Area" localSheetId="18">OGT!$A$1:$R$44</definedName>
    <definedName name="_xlnm.Print_Area" localSheetId="16">OMEF!$A$1:$P$43</definedName>
    <definedName name="_xlnm.Print_Area" localSheetId="22">Prix_international!$A$1:$L$61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0">SortieMacro!$A$1:$F$71</definedName>
    <definedName name="_xlnm.Print_Area" localSheetId="8">tissu_industriel!$A$1:$F$54</definedName>
    <definedName name="_xlnm.Print_Area" localSheetId="21">Tourisme!$A$1:$G$61</definedName>
    <definedName name="_xlnm.Print_Area" localSheetId="14">Transport!$A$1:$R$69</definedName>
  </definedNames>
  <calcPr calcId="181029"/>
</workbook>
</file>

<file path=xl/calcChain.xml><?xml version="1.0" encoding="utf-8"?>
<calcChain xmlns="http://schemas.openxmlformats.org/spreadsheetml/2006/main"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</calcChain>
</file>

<file path=xl/sharedStrings.xml><?xml version="1.0" encoding="utf-8"?>
<sst xmlns="http://schemas.openxmlformats.org/spreadsheetml/2006/main" count="1324" uniqueCount="495">
  <si>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</si>
  <si>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</si>
  <si>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</si>
  <si>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</si>
  <si>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</si>
  <si>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</si>
  <si>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</si>
  <si>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</si>
  <si>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</si>
  <si>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</si>
  <si>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</si>
  <si>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</si>
  <si>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</si>
  <si>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</si>
  <si>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</si>
  <si>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</si>
  <si>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</si>
  <si>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</si>
  <si>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</si>
  <si>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</si>
  <si>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</si>
  <si>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</si>
  <si>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</si>
  <si>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</si>
  <si>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</si>
  <si>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</si>
  <si>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</si>
  <si>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</si>
  <si>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</si>
  <si>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</si>
  <si>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</si>
  <si>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</si>
  <si>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</si>
  <si>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</si>
  <si>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Parité Ariary/Euro</t>
  </si>
  <si>
    <t>Parité Ariary/USD</t>
  </si>
  <si>
    <t>Parité Ariary/DTS</t>
  </si>
  <si>
    <t>Base monétaire</t>
  </si>
  <si>
    <t>Système bancaire</t>
  </si>
  <si>
    <t>Autres créances nettes</t>
  </si>
  <si>
    <t>CREDIT A L'ECONOMIE (Milliards d'ARIARY)</t>
  </si>
  <si>
    <t>CREDIT A L'ETAT (Milliards d'ARIARY)</t>
  </si>
  <si>
    <t>Taux de base MIN</t>
  </si>
  <si>
    <t>Taux de base MAX</t>
  </si>
  <si>
    <t>Taux débiteur MIN</t>
  </si>
  <si>
    <t>Taux débiteur MAX</t>
  </si>
  <si>
    <t>Taux créditeur MIN</t>
  </si>
  <si>
    <t>Taux créditeur MAX</t>
  </si>
  <si>
    <t>Nouvelles immatriculations</t>
  </si>
  <si>
    <r>
      <t>Source :</t>
    </r>
    <r>
      <rPr>
        <sz val="8"/>
        <rFont val="Arial"/>
        <family val="2"/>
      </rPr>
      <t xml:space="preserve"> JIRAMA</t>
    </r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</si>
  <si>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</si>
  <si>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</si>
  <si>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</si>
  <si>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</si>
  <si>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</si>
  <si>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</si>
  <si>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</si>
  <si>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</si>
  <si>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</si>
  <si>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</si>
  <si>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</si>
  <si>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</si>
  <si>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</si>
  <si>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</si>
  <si>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</si>
  <si>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</si>
  <si>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</si>
  <si>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</si>
  <si>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</si>
  <si>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</si>
  <si>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</si>
  <si>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</si>
  <si>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</si>
  <si>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</si>
  <si>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</si>
  <si>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</si>
  <si>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</si>
  <si>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</si>
  <si>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</si>
  <si>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</si>
  <si>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</si>
  <si>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</si>
  <si>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</si>
  <si>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</si>
  <si>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</si>
  <si>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</si>
  <si>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</si>
  <si>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</si>
  <si>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</si>
  <si>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</si>
  <si>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</si>
  <si>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</si>
  <si>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r>
      <t>Source :</t>
    </r>
    <r>
      <rPr>
        <sz val="8"/>
        <rFont val="Arial"/>
        <family val="2"/>
      </rPr>
      <t xml:space="preserve"> OMH</t>
    </r>
  </si>
  <si>
    <t>Taux d'intérêt des banques commerciales (%)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</si>
  <si>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</si>
  <si>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</si>
  <si>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</si>
  <si>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</si>
  <si>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</si>
  <si>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</si>
  <si>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</si>
  <si>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</si>
  <si>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</si>
  <si>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</si>
  <si>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</si>
  <si>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</si>
  <si>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</si>
  <si>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</si>
  <si>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</si>
  <si>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</si>
  <si>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</si>
  <si>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</si>
  <si>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</si>
  <si>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</si>
  <si>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</si>
  <si>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</si>
  <si>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</si>
  <si>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</si>
  <si>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</si>
  <si>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</si>
  <si>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</si>
  <si>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</si>
  <si>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</si>
  <si>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</si>
  <si>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</si>
  <si>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</si>
  <si>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</si>
  <si>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</si>
  <si>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</si>
  <si>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p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</si>
  <si>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</si>
  <si>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</si>
  <si>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</si>
  <si>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</si>
  <si>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</si>
  <si>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</si>
  <si>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</si>
  <si>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</si>
  <si>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</si>
  <si>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</si>
  <si>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</si>
  <si>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</si>
  <si>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</si>
  <si>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</si>
  <si>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</si>
  <si>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</si>
  <si>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</si>
  <si>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</si>
  <si>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</si>
  <si>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</si>
  <si>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</si>
  <si>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</si>
  <si>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</si>
  <si>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</si>
  <si>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</si>
  <si>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</si>
  <si>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</si>
  <si>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</si>
  <si>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</si>
  <si>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</si>
  <si>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</si>
  <si>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</si>
  <si>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</si>
  <si>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</si>
  <si>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</si>
  <si>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</si>
  <si>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</si>
  <si>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</si>
  <si>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</si>
  <si>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</si>
  <si>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</si>
  <si>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</si>
  <si>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</si>
  <si>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</si>
  <si>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</si>
  <si>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</si>
  <si>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</si>
  <si>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</si>
  <si>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</si>
  <si>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</si>
  <si>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</si>
  <si>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AVOIRS EXTERIEURS (Millions d'USD)</t>
  </si>
  <si>
    <t>Consommation (1000m3)</t>
  </si>
  <si>
    <t>Production totale d'eau traitée (1000m3)</t>
  </si>
  <si>
    <t>Libellés</t>
  </si>
  <si>
    <t>Avoirs extérieurs bruts</t>
  </si>
  <si>
    <t xml:space="preserve">          dont disponible</t>
  </si>
  <si>
    <t xml:space="preserve">Services </t>
  </si>
  <si>
    <t>Services rd. collect. aux ménages(</t>
  </si>
  <si>
    <t>Serv. banc. non imputes</t>
  </si>
  <si>
    <t>ANTANANARIVO*</t>
  </si>
  <si>
    <t>AGREGATS MONETAIRES (Milliards d'ARIARY)</t>
  </si>
  <si>
    <t>Masse monétaire M3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</si>
  <si>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</si>
  <si>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</si>
  <si>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</si>
  <si>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</si>
  <si>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</si>
  <si>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</si>
  <si>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</si>
  <si>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r>
      <t>Source :</t>
    </r>
    <r>
      <rPr>
        <sz val="8"/>
        <rFont val="Arial"/>
        <family val="2"/>
      </rPr>
      <t xml:space="preserve"> D S E / INSTAT</t>
    </r>
  </si>
  <si>
    <r>
      <t>Source :</t>
    </r>
    <r>
      <rPr>
        <sz val="8"/>
        <rFont val="Arial"/>
        <family val="2"/>
      </rPr>
      <t xml:space="preserve"> Dir TANA / INSTAT</t>
    </r>
  </si>
  <si>
    <r>
      <t>Source :</t>
    </r>
    <r>
      <rPr>
        <sz val="8"/>
        <rFont val="Arial"/>
        <family val="2"/>
      </rPr>
      <t xml:space="preserve"> DSE / INSTAT</t>
    </r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</si>
  <si>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</si>
  <si>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</si>
  <si>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</si>
  <si>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</si>
  <si>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</si>
  <si>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</si>
  <si>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</si>
  <si>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</si>
  <si>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</si>
  <si>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</si>
  <si>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</si>
  <si>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</si>
  <si>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</si>
  <si>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</si>
  <si>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</si>
  <si>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</si>
  <si>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</si>
  <si>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</si>
  <si>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</si>
  <si>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</si>
  <si>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</si>
  <si>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</si>
  <si>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</si>
  <si>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</si>
  <si>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</si>
  <si>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</si>
  <si>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</si>
  <si>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</si>
  <si>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</si>
  <si>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</si>
  <si>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</si>
  <si>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</si>
  <si>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</si>
  <si>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</si>
  <si>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</si>
  <si>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</si>
  <si>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</si>
  <si>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</si>
  <si>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</si>
  <si>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</si>
  <si>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</si>
  <si>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</si>
  <si>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</si>
  <si>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</si>
  <si>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</si>
  <si>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</si>
  <si>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</si>
  <si>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</si>
  <si>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</si>
  <si>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</si>
  <si>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</si>
  <si>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</si>
  <si>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</si>
  <si>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</si>
  <si>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</si>
  <si>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</si>
  <si>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</si>
  <si>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</si>
  <si>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</si>
  <si>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</si>
  <si>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</si>
  <si>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</si>
  <si>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</si>
  <si>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</si>
  <si>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</si>
  <si>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</si>
  <si>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</si>
  <si>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</si>
  <si>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</si>
  <si>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</si>
  <si>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</si>
  <si>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</si>
  <si>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</si>
  <si>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</si>
  <si>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</si>
  <si>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</si>
  <si>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</si>
  <si>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</si>
  <si>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</si>
  <si>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</si>
  <si>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</si>
  <si>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</si>
  <si>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</si>
  <si>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sem.</t>
    </r>
  </si>
  <si>
    <r>
      <t>2</t>
    </r>
    <r>
      <rPr>
        <b/>
        <vertAlign val="superscript"/>
        <sz val="10"/>
        <color theme="1"/>
        <rFont val="Calibri"/>
        <family val="2"/>
        <scheme val="minor"/>
      </rPr>
      <t>ème</t>
    </r>
    <r>
      <rPr>
        <b/>
        <sz val="10"/>
        <color theme="1"/>
        <rFont val="Calibri"/>
        <family val="2"/>
        <scheme val="minor"/>
      </rPr>
      <t xml:space="preserve"> sem.</t>
    </r>
  </si>
  <si>
    <t>CITI</t>
  </si>
  <si>
    <t>-</t>
  </si>
  <si>
    <t>Code</t>
  </si>
  <si>
    <t>Nomenclature</t>
  </si>
  <si>
    <t>IPI Global</t>
  </si>
  <si>
    <t/>
  </si>
  <si>
    <t>Services rendus aux Entreprises</t>
  </si>
  <si>
    <t>TAUX DE CHANGE MOYEN</t>
  </si>
  <si>
    <t>Véhicules particuliers  (VP)</t>
  </si>
  <si>
    <r>
      <t xml:space="preserve">Véhicules usagé immatriculé (VUI) </t>
    </r>
    <r>
      <rPr>
        <b/>
        <vertAlign val="superscript"/>
        <sz val="8"/>
        <rFont val="Arial"/>
        <family val="2"/>
      </rPr>
      <t>(ii)</t>
    </r>
  </si>
  <si>
    <r>
      <t xml:space="preserve">Véhicules neufs immatriculés (VNI ou VNG) </t>
    </r>
    <r>
      <rPr>
        <b/>
        <vertAlign val="superscript"/>
        <sz val="8"/>
        <rFont val="Arial"/>
        <family val="2"/>
      </rPr>
      <t>(i)</t>
    </r>
  </si>
  <si>
    <t>Effectif des établissements nouvellement créés à Madagascar</t>
  </si>
  <si>
    <t>(*)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</si>
  <si>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</si>
  <si>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</si>
  <si>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r>
      <rPr>
        <b/>
        <sz val="11"/>
        <rFont val="Calibri"/>
        <family val="2"/>
      </rPr>
      <t>Source</t>
    </r>
    <r>
      <rPr>
        <sz val="11"/>
        <rFont val="Calibri"/>
        <family val="2"/>
      </rPr>
      <t> : Enquête IDE/IPF 2015, BFM/INSTAT</t>
    </r>
  </si>
  <si>
    <r>
      <rPr>
        <b/>
        <sz val="11"/>
        <rFont val="Calibri"/>
        <family val="2"/>
      </rPr>
      <t>Source</t>
    </r>
    <r>
      <rPr>
        <sz val="11"/>
        <rFont val="Calibri"/>
        <family val="2"/>
      </rPr>
      <t> : Enquête IDE/IPF 2015, BFM/INSTAT ; (*) : Estimation INSTAT</t>
    </r>
  </si>
  <si>
    <r>
      <t xml:space="preserve">TOTAL </t>
    </r>
    <r>
      <rPr>
        <b/>
        <vertAlign val="superscript"/>
        <sz val="10"/>
        <rFont val="Arial Narrow"/>
        <family val="2"/>
      </rPr>
      <t>(iii)</t>
    </r>
  </si>
  <si>
    <r>
      <t>Source :</t>
    </r>
    <r>
      <rPr>
        <sz val="8"/>
        <rFont val="Arial"/>
        <family val="2"/>
      </rPr>
      <t xml:space="preserve"> Service Régional de la Promotion de Travail Décent et des Travailleurs Déplacés d'Analamanga</t>
    </r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</si>
  <si>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</si>
  <si>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</si>
  <si>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</si>
  <si>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</si>
  <si>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</si>
  <si>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</si>
  <si>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</si>
  <si>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</si>
  <si>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</si>
  <si>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</si>
  <si>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</si>
  <si>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</si>
  <si>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</si>
  <si>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</si>
  <si>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</si>
  <si>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</si>
  <si>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</si>
  <si>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</si>
  <si>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</si>
  <si>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</si>
  <si>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</si>
  <si>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</si>
  <si>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</si>
  <si>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</si>
  <si>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</si>
  <si>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</si>
  <si>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3 : Taux de croissance annuel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</si>
  <si>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</si>
  <si>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</si>
  <si>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</si>
  <si>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</si>
  <si>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</si>
  <si>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r>
      <t>Source</t>
    </r>
    <r>
      <rPr>
        <b/>
        <sz val="11"/>
        <rFont val="Arial"/>
        <family val="2"/>
      </rPr>
      <t xml:space="preserve"> : DGT / MEF</t>
    </r>
  </si>
  <si>
    <r>
      <t>Source :</t>
    </r>
    <r>
      <rPr>
        <sz val="8"/>
        <rFont val="Arial"/>
        <family val="2"/>
      </rPr>
      <t xml:space="preserve"> DSCVM / INSTAT</t>
    </r>
  </si>
  <si>
    <t>Crédits à court terme</t>
  </si>
  <si>
    <t>Crédits à moyen et long terme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</si>
  <si>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</si>
  <si>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</si>
  <si>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</si>
  <si>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</si>
  <si>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r>
      <t xml:space="preserve">Source : </t>
    </r>
    <r>
      <rPr>
        <sz val="8"/>
        <rFont val="Arial"/>
        <family val="2"/>
      </rPr>
      <t>Ministère des Transports/S.A. ADEMA</t>
    </r>
  </si>
  <si>
    <t>nd : non disponible</t>
  </si>
  <si>
    <t>US$/kilogram</t>
  </si>
  <si>
    <t xml:space="preserve">Fabrication d'articles d'habillements </t>
  </si>
  <si>
    <t>Rice, 5 percent broken milled white rice, Thailand nominal price quote, US$ per metric ton</t>
  </si>
  <si>
    <t>nd</t>
  </si>
  <si>
    <r>
      <t xml:space="preserve">Source : </t>
    </r>
    <r>
      <rPr>
        <sz val="8"/>
        <rFont val="Arial"/>
        <family val="2"/>
      </rPr>
      <t>MTM</t>
    </r>
  </si>
  <si>
    <t>Source: Ministère du Tourisme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</si>
  <si>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</si>
  <si>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</si>
  <si>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</si>
  <si>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</si>
  <si>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</si>
  <si>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</si>
  <si>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</si>
  <si>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</si>
  <si>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</si>
  <si>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</si>
  <si>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</si>
  <si>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</si>
  <si>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</si>
  <si>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</si>
  <si>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</si>
  <si>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</si>
  <si>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</si>
  <si>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</si>
  <si>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</si>
  <si>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</si>
  <si>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</si>
  <si>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</si>
  <si>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</si>
  <si>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</si>
  <si>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</si>
  <si>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</si>
  <si>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</si>
  <si>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</si>
  <si>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</si>
  <si>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</si>
  <si>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</si>
  <si>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</si>
  <si>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</si>
  <si>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</si>
  <si>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</si>
  <si>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</si>
  <si>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</si>
  <si>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</si>
  <si>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</si>
  <si>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</si>
  <si>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</si>
  <si>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</si>
  <si>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</si>
  <si>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</si>
  <si>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</si>
  <si>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</si>
  <si>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</si>
  <si>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</si>
  <si>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</si>
  <si>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</t>
    </r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</si>
  <si>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INSTAT/DCNM</t>
    </r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</si>
  <si>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</si>
  <si>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</si>
  <si>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</si>
  <si>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</si>
  <si>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</si>
  <si>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</si>
  <si>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</si>
  <si>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</si>
  <si>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</si>
  <si>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</si>
  <si>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</si>
  <si>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r>
      <t>Tableau 15</t>
    </r>
    <r>
      <rPr>
        <b/>
        <sz val="14"/>
        <color indexed="10"/>
        <rFont val="Arial Narrow"/>
        <family val="2"/>
      </rPr>
      <t> </t>
    </r>
    <r>
      <rPr>
        <b/>
        <sz val="14"/>
        <color indexed="9"/>
        <rFont val="Arial Narrow"/>
        <family val="2"/>
      </rPr>
      <t>: Variation mensuelle des Indices de Prix à la Consommation</t>
    </r>
  </si>
  <si>
    <r>
      <t>Tableau 16</t>
    </r>
    <r>
      <rPr>
        <b/>
        <sz val="14"/>
        <color indexed="10"/>
        <rFont val="Arial Narrow"/>
        <family val="2"/>
      </rPr>
      <t> </t>
    </r>
    <r>
      <rPr>
        <b/>
        <sz val="14"/>
        <color indexed="9"/>
        <rFont val="Arial Narrow"/>
        <family val="2"/>
      </rPr>
      <t>: Glissement annuel des Indices de Prix à la Consommation</t>
    </r>
  </si>
  <si>
    <r>
      <t>Tableau 17</t>
    </r>
    <r>
      <rPr>
        <b/>
        <sz val="14"/>
        <color indexed="10"/>
        <rFont val="Arial Narrow"/>
        <family val="2"/>
      </rPr>
      <t xml:space="preserve"> </t>
    </r>
    <r>
      <rPr>
        <b/>
        <sz val="14"/>
        <color indexed="9"/>
        <rFont val="Arial Narrow"/>
        <family val="2"/>
      </rPr>
      <t>: Evolution mensuelle de la création d'établissements formels</t>
    </r>
  </si>
  <si>
    <r>
      <t>Tableau 18</t>
    </r>
    <r>
      <rPr>
        <b/>
        <sz val="11"/>
        <color indexed="10"/>
        <rFont val="Arial Narrow"/>
        <family val="2"/>
      </rPr>
      <t xml:space="preserve"> </t>
    </r>
    <r>
      <rPr>
        <b/>
        <sz val="11"/>
        <color indexed="9"/>
        <rFont val="Arial Narrow"/>
        <family val="2"/>
      </rPr>
      <t>: Evolution mensuelle de la création d'établissements formels par secteur</t>
    </r>
  </si>
  <si>
    <t>Tableau 19 : Consommation de produits pétroliers</t>
  </si>
  <si>
    <t>Tableau 20 : Prix moyens mensuels pondérés des produits pétroliers</t>
  </si>
  <si>
    <r>
      <t>Tableau 21</t>
    </r>
    <r>
      <rPr>
        <b/>
        <sz val="14"/>
        <color indexed="10"/>
        <rFont val="Arial Narrow"/>
        <family val="2"/>
      </rPr>
      <t xml:space="preserve"> </t>
    </r>
    <r>
      <rPr>
        <b/>
        <sz val="14"/>
        <color indexed="9"/>
        <rFont val="Arial Narrow"/>
        <family val="2"/>
      </rPr>
      <t>: Evolution mensuelle des production et consommation d'électricité</t>
    </r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</si>
  <si>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</si>
  <si>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</si>
  <si>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</si>
  <si>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r>
      <t>Tableau 26</t>
    </r>
    <r>
      <rPr>
        <b/>
        <sz val="14"/>
        <color indexed="10"/>
        <rFont val="Arial Narrow"/>
        <family val="2"/>
      </rPr>
      <t xml:space="preserve"> </t>
    </r>
    <r>
      <rPr>
        <b/>
        <sz val="14"/>
        <color indexed="9"/>
        <rFont val="Arial Narrow"/>
        <family val="2"/>
      </rPr>
      <t>: Evolution mensuelle des travailleurs nouvellement affiliés à la CNaPS</t>
    </r>
  </si>
  <si>
    <r>
      <t>Tableau 27</t>
    </r>
    <r>
      <rPr>
        <b/>
        <sz val="9"/>
        <color indexed="10"/>
        <rFont val="Arial Narrow"/>
        <family val="2"/>
      </rPr>
      <t xml:space="preserve"> </t>
    </r>
    <r>
      <rPr>
        <b/>
        <sz val="9"/>
        <color indexed="9"/>
        <rFont val="Arial Narrow"/>
        <family val="2"/>
      </rPr>
      <t>: Offreur du travail nouvellement inscrits auprès du Service Régional de la Promotion de Travail Décent et des Travailleurs Déplacés d'Analamanga par niveau d'instruction et par genre</t>
    </r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</si>
  <si>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</si>
  <si>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</si>
  <si>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</si>
  <si>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</si>
  <si>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</si>
  <si>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</si>
  <si>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Tableau 34 : Indicateurs du secteur tourisme</t>
  </si>
  <si>
    <t>Tableau 35 : Evolution mensuelle des prix internationaux des matières premières</t>
  </si>
  <si>
    <t>Cumul jan-déc 21</t>
  </si>
  <si>
    <t>Cumul jan-déc 20</t>
  </si>
  <si>
    <t>12 mois</t>
  </si>
  <si>
    <t>déc-20</t>
  </si>
  <si>
    <t>oct-21</t>
  </si>
  <si>
    <t>janv-21</t>
  </si>
  <si>
    <t>févr-21</t>
  </si>
  <si>
    <t>mars-21</t>
  </si>
  <si>
    <t>avr-21</t>
  </si>
  <si>
    <t>mai-21</t>
  </si>
  <si>
    <t>juin-21</t>
  </si>
  <si>
    <t>juil-21</t>
  </si>
  <si>
    <t>août-21</t>
  </si>
  <si>
    <t>sept-21</t>
  </si>
  <si>
    <t>nov-21</t>
  </si>
  <si>
    <t>déc-21</t>
  </si>
  <si>
    <t>Moyenne jan-nov 21</t>
  </si>
  <si>
    <t>Moyenne jan-nov 20</t>
  </si>
  <si>
    <t>11 mois</t>
  </si>
  <si>
    <r>
      <t>Tableau 22</t>
    </r>
    <r>
      <rPr>
        <b/>
        <sz val="12"/>
        <color indexed="10"/>
        <rFont val="Arial Narrow"/>
        <family val="2"/>
      </rPr>
      <t xml:space="preserve"> </t>
    </r>
    <r>
      <rPr>
        <b/>
        <sz val="12"/>
        <color indexed="9"/>
        <rFont val="Arial Narrow"/>
        <family val="2"/>
      </rPr>
      <t>: Evolution mensuelle des production et consommation d'eau traitée par la JIRAMA</t>
    </r>
  </si>
  <si>
    <t>janv-22</t>
  </si>
  <si>
    <t>févr-22</t>
  </si>
  <si>
    <t>mars-22</t>
  </si>
  <si>
    <t>LFR 2022</t>
  </si>
  <si>
    <t>Réal. 2022</t>
  </si>
  <si>
    <t>avr-22</t>
  </si>
  <si>
    <t>mai-22</t>
  </si>
  <si>
    <t>juin-22</t>
  </si>
  <si>
    <t>Vanille</t>
  </si>
  <si>
    <t>Crevette</t>
  </si>
  <si>
    <t>Produits miniers</t>
  </si>
  <si>
    <t>Zones Franches</t>
  </si>
  <si>
    <t>Girofle</t>
  </si>
  <si>
    <t>TAUX SUR LE MARCHE MONETAIRE</t>
  </si>
  <si>
    <t>Cumul jan-sept 22</t>
  </si>
  <si>
    <t>Cumul jan-sept 21</t>
  </si>
  <si>
    <t>9 mois</t>
  </si>
  <si>
    <t>juil-22</t>
  </si>
  <si>
    <t>août-22</t>
  </si>
  <si>
    <t>sept-22</t>
  </si>
  <si>
    <t>2021:Q4</t>
  </si>
  <si>
    <t>2022:Q1</t>
  </si>
  <si>
    <t>2022:Q2</t>
  </si>
  <si>
    <t>nov-22</t>
  </si>
  <si>
    <t>oct-22</t>
  </si>
  <si>
    <t>2022:Q3</t>
  </si>
  <si>
    <t>2022:Q4</t>
  </si>
  <si>
    <t>Cumul jan-mars 23</t>
  </si>
  <si>
    <t>Cumul jan-mars 22</t>
  </si>
  <si>
    <t>3 premiers mois</t>
  </si>
  <si>
    <t>Moyenne jan-mars 23</t>
  </si>
  <si>
    <t>Moyenne jan-mars 22</t>
  </si>
  <si>
    <t>Cumul jan-juin 23</t>
  </si>
  <si>
    <t>Cumul jan-juin 22</t>
  </si>
  <si>
    <t>6 premiers mois</t>
  </si>
  <si>
    <t>Cumul jan-févr 23</t>
  </si>
  <si>
    <t>Cumul jan-févr 22</t>
  </si>
  <si>
    <t>2 premiers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</si>
</sst>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_-;\-* #,##0_-;_-* &quot;-&quot;_-;_-@_-"/>
    <numFmt numFmtId="165" formatCode="_-* #,##0.00\ _F_-;\-* #,##0.00\ _F_-;_-* &quot;-&quot;??\ _F_-;_-@_-"/>
    <numFmt numFmtId="166" formatCode="0.0%"/>
    <numFmt numFmtId="167" formatCode="0.0"/>
    <numFmt numFmtId="168" formatCode="yyyy"/>
    <numFmt numFmtId="169" formatCode="#,##0.0"/>
    <numFmt numFmtId="170" formatCode="mmm\ yy"/>
    <numFmt numFmtId="171" formatCode=";;;"/>
    <numFmt numFmtId="172" formatCode="_-* #,##0.0\ _F_-;\-* #,##0.0\ _F_-;_-* &quot;-&quot;??\ _F_-;_-@_-"/>
    <numFmt numFmtId="173" formatCode="_-* #,##0.00\ [$€]_-;\-* #,##0.00\ [$€]_-;_-* &quot;-&quot;??\ [$€]_-;_-@_-"/>
    <numFmt numFmtId="174" formatCode="0.0_)"/>
    <numFmt numFmtId="175" formatCode="0;\-0;;@"/>
    <numFmt numFmtId="176" formatCode="_-* #,##0\ _A_r_-;\-* #,##0\ _A_r_-;_-* &quot;-&quot;\ _A_r_-;_-@_-"/>
    <numFmt numFmtId="177" formatCode="_-* #,##0.00\ _A_r_-;\-* #,##0.00\ _A_r_-;_-* &quot;-&quot;??\ _A_r_-;_-@_-"/>
    <numFmt numFmtId="178" formatCode="#,##0.00_ ;\-#,##0.00\ "/>
    <numFmt numFmtId="179" formatCode="_-* #,##0_-;\-* #,##0_-;_-* &quot;-&quot;??_-;_-@_-"/>
  </numFmts>
  <fonts count="1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10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u/>
      <sz val="11"/>
      <name val="Arial"/>
      <family val="2"/>
    </font>
    <font>
      <b/>
      <sz val="16"/>
      <name val="Arial"/>
      <family val="2"/>
    </font>
    <font>
      <i/>
      <sz val="16"/>
      <name val="Arial"/>
      <family val="2"/>
    </font>
    <font>
      <sz val="16"/>
      <name val="Arial Narrow"/>
      <family val="2"/>
    </font>
    <font>
      <b/>
      <sz val="16"/>
      <name val="Arial Narrow"/>
      <family val="2"/>
    </font>
    <font>
      <b/>
      <i/>
      <sz val="16"/>
      <name val="Arial"/>
      <family val="2"/>
    </font>
    <font>
      <b/>
      <sz val="26"/>
      <color indexed="9"/>
      <name val="Arial"/>
      <family val="2"/>
    </font>
    <font>
      <sz val="11"/>
      <color indexed="1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b/>
      <sz val="9"/>
      <name val="Arial Narrow"/>
      <family val="2"/>
    </font>
    <font>
      <i/>
      <sz val="11"/>
      <name val="Arial"/>
      <family val="2"/>
    </font>
    <font>
      <b/>
      <i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14"/>
      <color indexed="9"/>
      <name val="Arial Narrow"/>
      <family val="2"/>
    </font>
    <font>
      <b/>
      <sz val="14"/>
      <color indexed="10"/>
      <name val="Arial Narrow"/>
      <family val="2"/>
    </font>
    <font>
      <b/>
      <sz val="14"/>
      <name val="Arial Narrow"/>
      <family val="2"/>
    </font>
    <font>
      <b/>
      <sz val="48"/>
      <color indexed="9"/>
      <name val="Arial"/>
      <family val="2"/>
    </font>
    <font>
      <b/>
      <sz val="36"/>
      <name val="Arial"/>
      <family val="2"/>
    </font>
    <font>
      <b/>
      <u/>
      <sz val="36"/>
      <name val="Arial"/>
      <family val="2"/>
    </font>
    <font>
      <b/>
      <sz val="20"/>
      <name val="Arial Narrow"/>
      <family val="2"/>
    </font>
    <font>
      <b/>
      <sz val="7"/>
      <name val="Arial Narrow"/>
      <family val="2"/>
    </font>
    <font>
      <sz val="36"/>
      <name val="Arial"/>
      <family val="2"/>
    </font>
    <font>
      <b/>
      <sz val="11"/>
      <color indexed="9"/>
      <name val="Arial Narrow"/>
      <family val="2"/>
    </font>
    <font>
      <b/>
      <sz val="11"/>
      <color indexed="10"/>
      <name val="Arial Narrow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sz val="10"/>
      <color theme="1"/>
      <name val="Arial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0"/>
      <name val="Arial Narrow"/>
      <family val="2"/>
    </font>
    <font>
      <b/>
      <sz val="11"/>
      <color theme="0"/>
      <name val="Arial Narrow"/>
      <family val="2"/>
    </font>
    <font>
      <b/>
      <sz val="9"/>
      <color theme="0"/>
      <name val="Arial Narrow"/>
      <family val="2"/>
    </font>
    <font>
      <b/>
      <sz val="9"/>
      <color indexed="10"/>
      <name val="Arial Narrow"/>
      <family val="2"/>
    </font>
    <font>
      <b/>
      <sz val="9"/>
      <color indexed="9"/>
      <name val="Arial Narrow"/>
      <family val="2"/>
    </font>
    <font>
      <b/>
      <sz val="12"/>
      <color theme="0"/>
      <name val="Arial Narrow"/>
      <family val="2"/>
    </font>
    <font>
      <sz val="8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vertAlign val="superscript"/>
      <sz val="8"/>
      <name val="Arial"/>
      <family val="2"/>
    </font>
    <font>
      <b/>
      <vertAlign val="superscript"/>
      <sz val="10"/>
      <name val="Arial Narrow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7030A0"/>
      <name val="Arial"/>
      <family val="2"/>
    </font>
    <font>
      <b/>
      <sz val="10.5"/>
      <color theme="0"/>
      <name val="Arial Narrow"/>
      <family val="2"/>
    </font>
    <font>
      <b/>
      <sz val="12"/>
      <color indexed="10"/>
      <name val="Arial Narrow"/>
      <family val="2"/>
    </font>
    <font>
      <b/>
      <sz val="12"/>
      <color indexed="9"/>
      <name val="Arial Narrow"/>
      <family val="2"/>
    </font>
    <font>
      <b/>
      <sz val="8"/>
      <name val="Times New Roman"/>
      <family val="1"/>
    </font>
    <font>
      <b/>
      <i/>
      <sz val="12"/>
      <name val="Times New Roman"/>
      <family val="1"/>
    </font>
    <font>
      <b/>
      <sz val="14"/>
      <name val="Times New Roman"/>
      <family val="1"/>
    </font>
    <font>
      <sz val="9"/>
      <name val="Arial Narrow"/>
      <family val="2"/>
    </font>
    <font>
      <sz val="8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vertAlign val="superscript"/>
      <sz val="10"/>
      <name val="Times New Roman"/>
      <family val="1"/>
    </font>
    <font>
      <sz val="8"/>
      <color theme="1"/>
      <name val="Arial"/>
    </font>
  </fonts>
  <fills count="31">
    <fill>
      <patternFill patternType="none"/>
    </fill>
    <fill>
      <patternFill patternType="gray125"/>
    </fill>
    <fill>
      <patternFill patternType="solid">
        <fgColor indexed="8"/>
        <bgColor indexed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9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15654">
    <xf numFmtId="0" fontId="0" fillId="0" borderId="0"/>
    <xf numFmtId="14" fontId="29" fillId="0" borderId="0"/>
    <xf numFmtId="17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9" fillId="0" borderId="0"/>
    <xf numFmtId="0" fontId="2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9" fontId="29" fillId="0" borderId="0" applyFont="0" applyFill="0" applyBorder="0" applyAlignment="0" applyProtection="0"/>
    <xf numFmtId="9" fontId="7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14" fontId="110" fillId="0" borderId="0"/>
    <xf numFmtId="44" fontId="110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6" fillId="0" borderId="0"/>
    <xf numFmtId="0" fontId="14" fillId="0" borderId="0"/>
    <xf numFmtId="0" fontId="116" fillId="0" borderId="0"/>
    <xf numFmtId="44" fontId="29" fillId="0" borderId="0" applyFont="0" applyFill="0" applyBorder="0" applyAlignment="0" applyProtection="0"/>
    <xf numFmtId="0" fontId="77" fillId="8" borderId="0" applyNumberFormat="0" applyBorder="0" applyAlignment="0" applyProtection="0"/>
    <xf numFmtId="0" fontId="77" fillId="9" borderId="0" applyNumberFormat="0" applyBorder="0" applyAlignment="0" applyProtection="0"/>
    <xf numFmtId="0" fontId="77" fillId="10" borderId="0" applyNumberFormat="0" applyBorder="0" applyAlignment="0" applyProtection="0"/>
    <xf numFmtId="0" fontId="77" fillId="11" borderId="0" applyNumberFormat="0" applyBorder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4" borderId="0" applyNumberFormat="0" applyBorder="0" applyAlignment="0" applyProtection="0"/>
    <xf numFmtId="0" fontId="77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1" borderId="0" applyNumberFormat="0" applyBorder="0" applyAlignment="0" applyProtection="0"/>
    <xf numFmtId="0" fontId="77" fillId="14" borderId="0" applyNumberFormat="0" applyBorder="0" applyAlignment="0" applyProtection="0"/>
    <xf numFmtId="0" fontId="77" fillId="17" borderId="0" applyNumberFormat="0" applyBorder="0" applyAlignment="0" applyProtection="0"/>
    <xf numFmtId="0" fontId="118" fillId="18" borderId="0" applyNumberFormat="0" applyBorder="0" applyAlignment="0" applyProtection="0"/>
    <xf numFmtId="0" fontId="118" fillId="15" borderId="0" applyNumberFormat="0" applyBorder="0" applyAlignment="0" applyProtection="0"/>
    <xf numFmtId="0" fontId="118" fillId="16" borderId="0" applyNumberFormat="0" applyBorder="0" applyAlignment="0" applyProtection="0"/>
    <xf numFmtId="0" fontId="118" fillId="19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2" borderId="0" applyNumberFormat="0" applyBorder="0" applyAlignment="0" applyProtection="0"/>
    <xf numFmtId="0" fontId="118" fillId="23" borderId="0" applyNumberFormat="0" applyBorder="0" applyAlignment="0" applyProtection="0"/>
    <xf numFmtId="0" fontId="118" fillId="24" borderId="0" applyNumberFormat="0" applyBorder="0" applyAlignment="0" applyProtection="0"/>
    <xf numFmtId="0" fontId="118" fillId="19" borderId="0" applyNumberFormat="0" applyBorder="0" applyAlignment="0" applyProtection="0"/>
    <xf numFmtId="0" fontId="118" fillId="20" borderId="0" applyNumberFormat="0" applyBorder="0" applyAlignment="0" applyProtection="0"/>
    <xf numFmtId="0" fontId="118" fillId="25" borderId="0" applyNumberFormat="0" applyBorder="0" applyAlignment="0" applyProtection="0"/>
    <xf numFmtId="0" fontId="119" fillId="0" borderId="0" applyNumberFormat="0" applyFill="0" applyBorder="0" applyAlignment="0" applyProtection="0"/>
    <xf numFmtId="0" fontId="120" fillId="26" borderId="63" applyNumberFormat="0" applyAlignment="0" applyProtection="0"/>
    <xf numFmtId="0" fontId="121" fillId="0" borderId="64" applyNumberFormat="0" applyFill="0" applyAlignment="0" applyProtection="0"/>
    <xf numFmtId="0" fontId="122" fillId="13" borderId="63" applyNumberFormat="0" applyAlignment="0" applyProtection="0"/>
    <xf numFmtId="0" fontId="123" fillId="9" borderId="0" applyNumberFormat="0" applyBorder="0" applyAlignment="0" applyProtection="0"/>
    <xf numFmtId="43" fontId="117" fillId="0" borderId="0" applyFont="0" applyFill="0" applyBorder="0" applyAlignment="0" applyProtection="0"/>
    <xf numFmtId="0" fontId="124" fillId="27" borderId="0" applyNumberFormat="0" applyBorder="0" applyAlignment="0" applyProtection="0"/>
    <xf numFmtId="0" fontId="125" fillId="10" borderId="0" applyNumberFormat="0" applyBorder="0" applyAlignment="0" applyProtection="0"/>
    <xf numFmtId="0" fontId="126" fillId="26" borderId="65" applyNumberFormat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66" applyNumberFormat="0" applyFill="0" applyAlignment="0" applyProtection="0"/>
    <xf numFmtId="0" fontId="130" fillId="0" borderId="67" applyNumberFormat="0" applyFill="0" applyAlignment="0" applyProtection="0"/>
    <xf numFmtId="0" fontId="131" fillId="0" borderId="68" applyNumberFormat="0" applyFill="0" applyAlignment="0" applyProtection="0"/>
    <xf numFmtId="0" fontId="131" fillId="0" borderId="0" applyNumberFormat="0" applyFill="0" applyBorder="0" applyAlignment="0" applyProtection="0"/>
    <xf numFmtId="0" fontId="132" fillId="0" borderId="69" applyNumberFormat="0" applyFill="0" applyAlignment="0" applyProtection="0"/>
    <xf numFmtId="0" fontId="133" fillId="28" borderId="70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14" fontId="29" fillId="0" borderId="0"/>
    <xf numFmtId="44" fontId="29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9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9" fillId="29" borderId="61" applyNumberFormat="0" applyFont="0" applyAlignment="0" applyProtection="0"/>
    <xf numFmtId="44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4" fontId="2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4" fillId="0" borderId="0"/>
    <xf numFmtId="44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00" fillId="0" borderId="0" applyFont="0" applyFill="0" applyBorder="0" applyAlignment="0" applyProtection="0"/>
    <xf numFmtId="0" fontId="10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4" fontId="29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9" fillId="0" borderId="0" applyFont="0" applyFill="0" applyBorder="0" applyAlignment="0" applyProtection="0"/>
    <xf numFmtId="0" fontId="29" fillId="0" borderId="0"/>
    <xf numFmtId="0" fontId="7" fillId="0" borderId="0"/>
    <xf numFmtId="165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4" fontId="29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7" fillId="0" borderId="0"/>
    <xf numFmtId="0" fontId="7" fillId="0" borderId="0"/>
    <xf numFmtId="0" fontId="77" fillId="0" borderId="0"/>
    <xf numFmtId="0" fontId="135" fillId="0" borderId="0"/>
    <xf numFmtId="0" fontId="29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126" fillId="26" borderId="87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43" fontId="29" fillId="0" borderId="0" applyFont="0" applyFill="0" applyBorder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2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6" borderId="71" applyNumberFormat="0" applyAlignment="0" applyProtection="0"/>
    <xf numFmtId="0" fontId="6" fillId="0" borderId="0"/>
    <xf numFmtId="44" fontId="29" fillId="0" borderId="0" applyFont="0" applyFill="0" applyBorder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29" borderId="61" applyNumberFormat="0" applyFont="0" applyAlignment="0" applyProtection="0"/>
    <xf numFmtId="44" fontId="29" fillId="0" borderId="0" applyFont="0" applyFill="0" applyBorder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32" fillId="0" borderId="73" applyNumberFormat="0" applyFill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126" fillId="26" borderId="72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122" fillId="13" borderId="71" applyNumberForma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6" fillId="26" borderId="72" applyNumberFormat="0" applyAlignment="0" applyProtection="0"/>
    <xf numFmtId="0" fontId="126" fillId="26" borderId="72" applyNumberForma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29" fillId="29" borderId="61" applyNumberFormat="0" applyFont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122" fillId="13" borderId="71" applyNumberFormat="0" applyAlignment="0" applyProtection="0"/>
    <xf numFmtId="0" fontId="29" fillId="29" borderId="61" applyNumberFormat="0" applyFon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29" fillId="29" borderId="61" applyNumberFormat="0" applyFont="0" applyAlignment="0" applyProtection="0"/>
    <xf numFmtId="0" fontId="29" fillId="29" borderId="61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29" borderId="61" applyNumberFormat="0" applyFont="0" applyAlignment="0" applyProtection="0"/>
    <xf numFmtId="44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4" fontId="29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77" fillId="0" borderId="0"/>
    <xf numFmtId="0" fontId="29" fillId="0" borderId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120" fillId="26" borderId="71" applyNumberFormat="0" applyAlignment="0" applyProtection="0"/>
    <xf numFmtId="0" fontId="122" fillId="13" borderId="71" applyNumberFormat="0" applyAlignment="0" applyProtection="0"/>
    <xf numFmtId="0" fontId="126" fillId="26" borderId="72" applyNumberFormat="0" applyAlignment="0" applyProtection="0"/>
    <xf numFmtId="0" fontId="132" fillId="0" borderId="73" applyNumberFormat="0" applyFill="0" applyAlignment="0" applyProtection="0"/>
    <xf numFmtId="0" fontId="29" fillId="29" borderId="61" applyNumberFormat="0" applyFont="0" applyAlignment="0" applyProtection="0"/>
    <xf numFmtId="0" fontId="132" fillId="0" borderId="88" applyNumberFormat="0" applyFill="0" applyAlignment="0" applyProtection="0"/>
    <xf numFmtId="0" fontId="29" fillId="29" borderId="85" applyNumberFormat="0" applyFont="0" applyAlignment="0" applyProtection="0"/>
    <xf numFmtId="0" fontId="120" fillId="26" borderId="86" applyNumberFormat="0" applyAlignment="0" applyProtection="0"/>
    <xf numFmtId="0" fontId="126" fillId="26" borderId="87" applyNumberFormat="0" applyAlignment="0" applyProtection="0"/>
    <xf numFmtId="0" fontId="120" fillId="26" borderId="82" applyNumberFormat="0" applyAlignment="0" applyProtection="0"/>
    <xf numFmtId="0" fontId="122" fillId="13" borderId="82" applyNumberFormat="0" applyAlignment="0" applyProtection="0"/>
    <xf numFmtId="0" fontId="126" fillId="26" borderId="83" applyNumberFormat="0" applyAlignment="0" applyProtection="0"/>
    <xf numFmtId="0" fontId="132" fillId="0" borderId="84" applyNumberFormat="0" applyFill="0" applyAlignment="0" applyProtection="0"/>
    <xf numFmtId="0" fontId="120" fillId="26" borderId="82" applyNumberFormat="0" applyAlignment="0" applyProtection="0"/>
    <xf numFmtId="0" fontId="122" fillId="13" borderId="82" applyNumberFormat="0" applyAlignment="0" applyProtection="0"/>
    <xf numFmtId="0" fontId="126" fillId="26" borderId="83" applyNumberFormat="0" applyAlignment="0" applyProtection="0"/>
    <xf numFmtId="0" fontId="132" fillId="0" borderId="84" applyNumberFormat="0" applyFill="0" applyAlignment="0" applyProtection="0"/>
    <xf numFmtId="0" fontId="122" fillId="13" borderId="86" applyNumberFormat="0" applyAlignment="0" applyProtection="0"/>
    <xf numFmtId="0" fontId="29" fillId="29" borderId="81" applyNumberFormat="0" applyFont="0" applyAlignment="0" applyProtection="0"/>
    <xf numFmtId="0" fontId="122" fillId="13" borderId="86" applyNumberFormat="0" applyAlignment="0" applyProtection="0"/>
    <xf numFmtId="0" fontId="132" fillId="0" borderId="88" applyNumberFormat="0" applyFill="0" applyAlignment="0" applyProtection="0"/>
    <xf numFmtId="0" fontId="120" fillId="26" borderId="86" applyNumberForma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4" fontId="29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4" fontId="29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4" fontId="29" fillId="0" borderId="0" applyFont="0" applyFill="0" applyBorder="0" applyAlignment="0" applyProtection="0"/>
    <xf numFmtId="0" fontId="3" fillId="0" borderId="0"/>
    <xf numFmtId="0" fontId="122" fillId="13" borderId="112" applyNumberFormat="0" applyAlignment="0" applyProtection="0"/>
    <xf numFmtId="0" fontId="132" fillId="0" borderId="109" applyNumberFormat="0" applyFill="0" applyAlignment="0" applyProtection="0"/>
    <xf numFmtId="0" fontId="29" fillId="29" borderId="110" applyNumberFormat="0" applyFont="0" applyAlignment="0" applyProtection="0"/>
    <xf numFmtId="0" fontId="120" fillId="26" borderId="107" applyNumberForma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6" fillId="26" borderId="108" applyNumberFormat="0" applyAlignment="0" applyProtection="0"/>
    <xf numFmtId="0" fontId="120" fillId="26" borderId="10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9" fillId="29" borderId="110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20" fillId="26" borderId="112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2" fillId="0" borderId="1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29" borderId="106" applyNumberFormat="0" applyFont="0" applyAlignment="0" applyProtection="0"/>
    <xf numFmtId="0" fontId="2" fillId="0" borderId="0"/>
    <xf numFmtId="0" fontId="2" fillId="0" borderId="0"/>
    <xf numFmtId="0" fontId="122" fillId="13" borderId="117" applyNumberFormat="0" applyAlignment="0" applyProtection="0"/>
    <xf numFmtId="44" fontId="29" fillId="0" borderId="0" applyFont="0" applyFill="0" applyBorder="0" applyAlignment="0" applyProtection="0"/>
    <xf numFmtId="0" fontId="126" fillId="26" borderId="108" applyNumberFormat="0" applyAlignment="0" applyProtection="0"/>
    <xf numFmtId="0" fontId="126" fillId="26" borderId="150" applyNumberFormat="0" applyAlignment="0" applyProtection="0"/>
    <xf numFmtId="0" fontId="29" fillId="29" borderId="137" applyNumberFormat="0" applyFont="0" applyAlignment="0" applyProtection="0"/>
    <xf numFmtId="0" fontId="126" fillId="26" borderId="113" applyNumberFormat="0" applyAlignment="0" applyProtection="0"/>
    <xf numFmtId="0" fontId="120" fillId="26" borderId="112" applyNumberFormat="0" applyAlignment="0" applyProtection="0"/>
    <xf numFmtId="0" fontId="122" fillId="13" borderId="124" applyNumberFormat="0" applyAlignment="0" applyProtection="0"/>
    <xf numFmtId="0" fontId="122" fillId="13" borderId="128" applyNumberFormat="0" applyAlignment="0" applyProtection="0"/>
    <xf numFmtId="0" fontId="126" fillId="26" borderId="134" applyNumberFormat="0" applyAlignment="0" applyProtection="0"/>
    <xf numFmtId="0" fontId="126" fillId="26" borderId="146" applyNumberFormat="0" applyAlignment="0" applyProtection="0"/>
    <xf numFmtId="0" fontId="132" fillId="0" borderId="109" applyNumberFormat="0" applyFill="0" applyAlignment="0" applyProtection="0"/>
    <xf numFmtId="0" fontId="126" fillId="26" borderId="129" applyNumberFormat="0" applyAlignment="0" applyProtection="0"/>
    <xf numFmtId="0" fontId="120" fillId="26" borderId="149" applyNumberFormat="0" applyAlignment="0" applyProtection="0"/>
    <xf numFmtId="0" fontId="120" fillId="26" borderId="145" applyNumberFormat="0" applyAlignment="0" applyProtection="0"/>
    <xf numFmtId="0" fontId="132" fillId="0" borderId="135" applyNumberFormat="0" applyFill="0" applyAlignment="0" applyProtection="0"/>
    <xf numFmtId="0" fontId="122" fillId="13" borderId="124" applyNumberFormat="0" applyAlignment="0" applyProtection="0"/>
    <xf numFmtId="0" fontId="29" fillId="29" borderId="106" applyNumberFormat="0" applyFont="0" applyAlignment="0" applyProtection="0"/>
    <xf numFmtId="0" fontId="122" fillId="13" borderId="128" applyNumberFormat="0" applyAlignment="0" applyProtection="0"/>
    <xf numFmtId="0" fontId="120" fillId="26" borderId="107" applyNumberFormat="0" applyAlignment="0" applyProtection="0"/>
    <xf numFmtId="0" fontId="120" fillId="26" borderId="98" applyNumberFormat="0" applyAlignment="0" applyProtection="0"/>
    <xf numFmtId="0" fontId="29" fillId="29" borderId="138" applyNumberFormat="0" applyFont="0" applyAlignment="0" applyProtection="0"/>
    <xf numFmtId="0" fontId="122" fillId="13" borderId="98" applyNumberFormat="0" applyAlignment="0" applyProtection="0"/>
    <xf numFmtId="0" fontId="122" fillId="13" borderId="107" applyNumberFormat="0" applyAlignment="0" applyProtection="0"/>
    <xf numFmtId="43" fontId="29" fillId="0" borderId="0" applyFont="0" applyFill="0" applyBorder="0" applyAlignment="0" applyProtection="0"/>
    <xf numFmtId="0" fontId="126" fillId="26" borderId="146" applyNumberFormat="0" applyAlignment="0" applyProtection="0"/>
    <xf numFmtId="0" fontId="126" fillId="26" borderId="125" applyNumberFormat="0" applyAlignment="0" applyProtection="0"/>
    <xf numFmtId="0" fontId="126" fillId="26" borderId="99" applyNumberFormat="0" applyAlignment="0" applyProtection="0"/>
    <xf numFmtId="0" fontId="122" fillId="13" borderId="128" applyNumberFormat="0" applyAlignment="0" applyProtection="0"/>
    <xf numFmtId="0" fontId="126" fillId="26" borderId="150" applyNumberFormat="0" applyAlignment="0" applyProtection="0"/>
    <xf numFmtId="0" fontId="29" fillId="29" borderId="120" applyNumberFormat="0" applyFont="0" applyAlignment="0" applyProtection="0"/>
    <xf numFmtId="0" fontId="132" fillId="0" borderId="13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22" fillId="13" borderId="117" applyNumberFormat="0" applyAlignment="0" applyProtection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29" borderId="97" applyNumberFormat="0" applyFont="0" applyAlignment="0" applyProtection="0"/>
    <xf numFmtId="44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29" borderId="116" applyNumberFormat="0" applyFont="0" applyAlignment="0" applyProtection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0" fillId="26" borderId="128" applyNumberFormat="0" applyAlignment="0" applyProtection="0"/>
    <xf numFmtId="0" fontId="120" fillId="26" borderId="124" applyNumberForma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120" fillId="26" borderId="112" applyNumberForma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2" fillId="0" borderId="141" applyNumberFormat="0" applyFill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0" fontId="2" fillId="0" borderId="0"/>
    <xf numFmtId="0" fontId="122" fillId="13" borderId="112" applyNumberFormat="0" applyAlignment="0" applyProtection="0"/>
    <xf numFmtId="0" fontId="2" fillId="0" borderId="0"/>
    <xf numFmtId="0" fontId="132" fillId="0" borderId="119" applyNumberFormat="0" applyFill="0" applyAlignment="0" applyProtection="0"/>
    <xf numFmtId="0" fontId="120" fillId="26" borderId="107" applyNumberFormat="0" applyAlignment="0" applyProtection="0"/>
    <xf numFmtId="0" fontId="132" fillId="0" borderId="147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6" fillId="26" borderId="129" applyNumberFormat="0" applyAlignment="0" applyProtection="0"/>
    <xf numFmtId="0" fontId="120" fillId="26" borderId="117" applyNumberForma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43" fontId="29" fillId="0" borderId="0" applyFont="0" applyFill="0" applyBorder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2" fillId="0" borderId="10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0" fillId="26" borderId="98" applyNumberFormat="0" applyAlignment="0" applyProtection="0"/>
    <xf numFmtId="0" fontId="2" fillId="0" borderId="0"/>
    <xf numFmtId="44" fontId="29" fillId="0" borderId="0" applyFont="0" applyFill="0" applyBorder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29" borderId="97" applyNumberFormat="0" applyFont="0" applyAlignment="0" applyProtection="0"/>
    <xf numFmtId="44" fontId="29" fillId="0" borderId="0" applyFont="0" applyFill="0" applyBorder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22" fillId="13" borderId="98" applyNumberForma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6" fillId="26" borderId="99" applyNumberFormat="0" applyAlignment="0" applyProtection="0"/>
    <xf numFmtId="0" fontId="126" fillId="26" borderId="99" applyNumberForma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29" fillId="29" borderId="97" applyNumberFormat="0" applyFont="0" applyAlignment="0" applyProtection="0"/>
    <xf numFmtId="0" fontId="29" fillId="29" borderId="97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132" fillId="0" borderId="114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29" borderId="97" applyNumberFormat="0" applyFont="0" applyAlignment="0" applyProtection="0"/>
    <xf numFmtId="44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2" fillId="13" borderId="117" applyNumberForma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9" fillId="29" borderId="120" applyNumberFormat="0" applyFon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32" fillId="0" borderId="100" applyNumberFormat="0" applyFill="0" applyAlignment="0" applyProtection="0"/>
    <xf numFmtId="0" fontId="29" fillId="29" borderId="97" applyNumberFormat="0" applyFont="0" applyAlignment="0" applyProtection="0"/>
    <xf numFmtId="0" fontId="120" fillId="26" borderId="98" applyNumberFormat="0" applyAlignment="0" applyProtection="0"/>
    <xf numFmtId="0" fontId="126" fillId="26" borderId="99" applyNumberFormat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0" fontId="122" fillId="13" borderId="98" applyNumberFormat="0" applyAlignment="0" applyProtection="0"/>
    <xf numFmtId="0" fontId="126" fillId="26" borderId="99" applyNumberFormat="0" applyAlignment="0" applyProtection="0"/>
    <xf numFmtId="0" fontId="132" fillId="0" borderId="100" applyNumberFormat="0" applyFill="0" applyAlignment="0" applyProtection="0"/>
    <xf numFmtId="0" fontId="122" fillId="13" borderId="98" applyNumberFormat="0" applyAlignment="0" applyProtection="0"/>
    <xf numFmtId="0" fontId="29" fillId="29" borderId="97" applyNumberFormat="0" applyFont="0" applyAlignment="0" applyProtection="0"/>
    <xf numFmtId="0" fontId="122" fillId="13" borderId="98" applyNumberFormat="0" applyAlignment="0" applyProtection="0"/>
    <xf numFmtId="0" fontId="132" fillId="0" borderId="100" applyNumberFormat="0" applyFill="0" applyAlignment="0" applyProtection="0"/>
    <xf numFmtId="0" fontId="120" fillId="26" borderId="98" applyNumberForma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9" fillId="0" borderId="0" applyFont="0" applyFill="0" applyBorder="0" applyAlignment="0" applyProtection="0"/>
    <xf numFmtId="0" fontId="2" fillId="0" borderId="0"/>
    <xf numFmtId="0" fontId="120" fillId="26" borderId="112" applyNumberFormat="0" applyAlignment="0" applyProtection="0"/>
    <xf numFmtId="0" fontId="29" fillId="29" borderId="116" applyNumberFormat="0" applyFont="0" applyAlignment="0" applyProtection="0"/>
    <xf numFmtId="0" fontId="120" fillId="26" borderId="112" applyNumberFormat="0" applyAlignment="0" applyProtection="0"/>
    <xf numFmtId="0" fontId="122" fillId="13" borderId="112" applyNumberFormat="0" applyAlignment="0" applyProtection="0"/>
    <xf numFmtId="0" fontId="126" fillId="26" borderId="108" applyNumberFormat="0" applyAlignment="0" applyProtection="0"/>
    <xf numFmtId="0" fontId="132" fillId="0" borderId="141" applyNumberFormat="0" applyFill="0" applyAlignment="0" applyProtection="0"/>
    <xf numFmtId="0" fontId="126" fillId="26" borderId="140" applyNumberFormat="0" applyAlignment="0" applyProtection="0"/>
    <xf numFmtId="0" fontId="122" fillId="13" borderId="128" applyNumberFormat="0" applyAlignment="0" applyProtection="0"/>
    <xf numFmtId="0" fontId="126" fillId="26" borderId="118" applyNumberFormat="0" applyAlignment="0" applyProtection="0"/>
    <xf numFmtId="0" fontId="29" fillId="29" borderId="138" applyNumberFormat="0" applyFont="0" applyAlignment="0" applyProtection="0"/>
    <xf numFmtId="0" fontId="126" fillId="26" borderId="129" applyNumberFormat="0" applyAlignment="0" applyProtection="0"/>
    <xf numFmtId="0" fontId="126" fillId="26" borderId="113" applyNumberFormat="0" applyAlignment="0" applyProtection="0"/>
    <xf numFmtId="0" fontId="29" fillId="29" borderId="131" applyNumberFormat="0" applyFont="0" applyAlignment="0" applyProtection="0"/>
    <xf numFmtId="0" fontId="132" fillId="0" borderId="109" applyNumberFormat="0" applyFill="0" applyAlignment="0" applyProtection="0"/>
    <xf numFmtId="0" fontId="120" fillId="26" borderId="117" applyNumberFormat="0" applyAlignment="0" applyProtection="0"/>
    <xf numFmtId="0" fontId="29" fillId="29" borderId="120" applyNumberFormat="0" applyFont="0" applyAlignment="0" applyProtection="0"/>
    <xf numFmtId="0" fontId="132" fillId="0" borderId="126" applyNumberFormat="0" applyFill="0" applyAlignment="0" applyProtection="0"/>
    <xf numFmtId="0" fontId="126" fillId="26" borderId="118" applyNumberFormat="0" applyAlignment="0" applyProtection="0"/>
    <xf numFmtId="0" fontId="120" fillId="26" borderId="112" applyNumberFormat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132" fillId="0" borderId="135" applyNumberFormat="0" applyFill="0" applyAlignment="0" applyProtection="0"/>
    <xf numFmtId="0" fontId="132" fillId="0" borderId="141" applyNumberFormat="0" applyFill="0" applyAlignment="0" applyProtection="0"/>
    <xf numFmtId="0" fontId="120" fillId="26" borderId="117" applyNumberFormat="0" applyAlignment="0" applyProtection="0"/>
    <xf numFmtId="0" fontId="132" fillId="0" borderId="126" applyNumberFormat="0" applyFill="0" applyAlignment="0" applyProtection="0"/>
    <xf numFmtId="0" fontId="126" fillId="26" borderId="140" applyNumberFormat="0" applyAlignment="0" applyProtection="0"/>
    <xf numFmtId="0" fontId="122" fillId="13" borderId="112" applyNumberFormat="0" applyAlignment="0" applyProtection="0"/>
    <xf numFmtId="0" fontId="132" fillId="0" borderId="109" applyNumberFormat="0" applyFill="0" applyAlignment="0" applyProtection="0"/>
    <xf numFmtId="0" fontId="132" fillId="0" borderId="130" applyNumberFormat="0" applyFill="0" applyAlignment="0" applyProtection="0"/>
    <xf numFmtId="0" fontId="120" fillId="26" borderId="107" applyNumberFormat="0" applyAlignment="0" applyProtection="0"/>
    <xf numFmtId="0" fontId="122" fillId="13" borderId="124" applyNumberFormat="0" applyAlignment="0" applyProtection="0"/>
    <xf numFmtId="0" fontId="120" fillId="26" borderId="149" applyNumberFormat="0" applyAlignment="0" applyProtection="0"/>
    <xf numFmtId="0" fontId="120" fillId="26" borderId="107" applyNumberFormat="0" applyAlignment="0" applyProtection="0"/>
    <xf numFmtId="0" fontId="122" fillId="13" borderId="145" applyNumberFormat="0" applyAlignment="0" applyProtection="0"/>
    <xf numFmtId="0" fontId="126" fillId="26" borderId="150" applyNumberFormat="0" applyAlignment="0" applyProtection="0"/>
    <xf numFmtId="0" fontId="126" fillId="26" borderId="108" applyNumberFormat="0" applyAlignment="0" applyProtection="0"/>
    <xf numFmtId="0" fontId="122" fillId="13" borderId="139" applyNumberFormat="0" applyAlignment="0" applyProtection="0"/>
    <xf numFmtId="0" fontId="132" fillId="0" borderId="114" applyNumberFormat="0" applyFill="0" applyAlignment="0" applyProtection="0"/>
    <xf numFmtId="0" fontId="122" fillId="13" borderId="117" applyNumberFormat="0" applyAlignment="0" applyProtection="0"/>
    <xf numFmtId="0" fontId="132" fillId="0" borderId="109" applyNumberFormat="0" applyFill="0" applyAlignment="0" applyProtection="0"/>
    <xf numFmtId="0" fontId="132" fillId="0" borderId="114" applyNumberFormat="0" applyFill="0" applyAlignment="0" applyProtection="0"/>
    <xf numFmtId="0" fontId="120" fillId="26" borderId="145" applyNumberFormat="0" applyAlignment="0" applyProtection="0"/>
    <xf numFmtId="0" fontId="29" fillId="29" borderId="110" applyNumberFormat="0" applyFont="0" applyAlignment="0" applyProtection="0"/>
    <xf numFmtId="0" fontId="120" fillId="26" borderId="117" applyNumberFormat="0" applyAlignment="0" applyProtection="0"/>
    <xf numFmtId="0" fontId="120" fillId="26" borderId="133" applyNumberFormat="0" applyAlignment="0" applyProtection="0"/>
    <xf numFmtId="0" fontId="132" fillId="0" borderId="135" applyNumberFormat="0" applyFill="0" applyAlignment="0" applyProtection="0"/>
    <xf numFmtId="0" fontId="132" fillId="0" borderId="126" applyNumberFormat="0" applyFill="0" applyAlignment="0" applyProtection="0"/>
    <xf numFmtId="0" fontId="126" fillId="26" borderId="150" applyNumberFormat="0" applyAlignment="0" applyProtection="0"/>
    <xf numFmtId="0" fontId="126" fillId="26" borderId="108" applyNumberFormat="0" applyAlignment="0" applyProtection="0"/>
    <xf numFmtId="0" fontId="132" fillId="0" borderId="135" applyNumberFormat="0" applyFill="0" applyAlignment="0" applyProtection="0"/>
    <xf numFmtId="0" fontId="132" fillId="0" borderId="130" applyNumberFormat="0" applyFill="0" applyAlignment="0" applyProtection="0"/>
    <xf numFmtId="0" fontId="132" fillId="0" borderId="109" applyNumberFormat="0" applyFill="0" applyAlignment="0" applyProtection="0"/>
    <xf numFmtId="0" fontId="120" fillId="26" borderId="117" applyNumberFormat="0" applyAlignment="0" applyProtection="0"/>
    <xf numFmtId="0" fontId="122" fillId="13" borderId="128" applyNumberFormat="0" applyAlignment="0" applyProtection="0"/>
    <xf numFmtId="0" fontId="122" fillId="13" borderId="124" applyNumberFormat="0" applyAlignment="0" applyProtection="0"/>
    <xf numFmtId="0" fontId="132" fillId="0" borderId="151" applyNumberFormat="0" applyFill="0" applyAlignment="0" applyProtection="0"/>
    <xf numFmtId="0" fontId="120" fillId="26" borderId="149" applyNumberFormat="0" applyAlignment="0" applyProtection="0"/>
    <xf numFmtId="0" fontId="120" fillId="26" borderId="117" applyNumberFormat="0" applyAlignment="0" applyProtection="0"/>
    <xf numFmtId="0" fontId="120" fillId="26" borderId="139" applyNumberFormat="0" applyAlignment="0" applyProtection="0"/>
    <xf numFmtId="0" fontId="126" fillId="26" borderId="118" applyNumberFormat="0" applyAlignment="0" applyProtection="0"/>
    <xf numFmtId="0" fontId="29" fillId="29" borderId="110" applyNumberFormat="0" applyFont="0" applyAlignment="0" applyProtection="0"/>
    <xf numFmtId="0" fontId="120" fillId="26" borderId="107" applyNumberFormat="0" applyAlignment="0" applyProtection="0"/>
    <xf numFmtId="0" fontId="120" fillId="26" borderId="112" applyNumberFormat="0" applyAlignment="0" applyProtection="0"/>
    <xf numFmtId="0" fontId="126" fillId="26" borderId="113" applyNumberFormat="0" applyAlignment="0" applyProtection="0"/>
    <xf numFmtId="0" fontId="29" fillId="29" borderId="111" applyNumberFormat="0" applyFont="0" applyAlignment="0" applyProtection="0"/>
    <xf numFmtId="0" fontId="29" fillId="29" borderId="120" applyNumberFormat="0" applyFont="0" applyAlignment="0" applyProtection="0"/>
    <xf numFmtId="0" fontId="126" fillId="26" borderId="113" applyNumberFormat="0" applyAlignment="0" applyProtection="0"/>
    <xf numFmtId="0" fontId="126" fillId="26" borderId="113" applyNumberFormat="0" applyAlignment="0" applyProtection="0"/>
    <xf numFmtId="0" fontId="120" fillId="26" borderId="124" applyNumberFormat="0" applyAlignment="0" applyProtection="0"/>
    <xf numFmtId="0" fontId="126" fillId="26" borderId="108" applyNumberFormat="0" applyAlignment="0" applyProtection="0"/>
    <xf numFmtId="0" fontId="126" fillId="26" borderId="118" applyNumberFormat="0" applyAlignment="0" applyProtection="0"/>
    <xf numFmtId="0" fontId="126" fillId="26" borderId="113" applyNumberFormat="0" applyAlignment="0" applyProtection="0"/>
    <xf numFmtId="0" fontId="126" fillId="26" borderId="140" applyNumberFormat="0" applyAlignment="0" applyProtection="0"/>
    <xf numFmtId="0" fontId="29" fillId="29" borderId="116" applyNumberFormat="0" applyFont="0" applyAlignment="0" applyProtection="0"/>
    <xf numFmtId="0" fontId="132" fillId="0" borderId="109" applyNumberFormat="0" applyFill="0" applyAlignment="0" applyProtection="0"/>
    <xf numFmtId="0" fontId="122" fillId="13" borderId="117" applyNumberFormat="0" applyAlignment="0" applyProtection="0"/>
    <xf numFmtId="0" fontId="126" fillId="26" borderId="113" applyNumberForma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120" fillId="26" borderId="145" applyNumberFormat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126" fillId="26" borderId="118" applyNumberFormat="0" applyAlignment="0" applyProtection="0"/>
    <xf numFmtId="0" fontId="132" fillId="0" borderId="109" applyNumberFormat="0" applyFill="0" applyAlignment="0" applyProtection="0"/>
    <xf numFmtId="0" fontId="126" fillId="26" borderId="108" applyNumberFormat="0" applyAlignment="0" applyProtection="0"/>
    <xf numFmtId="0" fontId="122" fillId="13" borderId="107" applyNumberFormat="0" applyAlignment="0" applyProtection="0"/>
    <xf numFmtId="0" fontId="120" fillId="26" borderId="107" applyNumberFormat="0" applyAlignment="0" applyProtection="0"/>
    <xf numFmtId="0" fontId="132" fillId="0" borderId="114" applyNumberFormat="0" applyFill="0" applyAlignment="0" applyProtection="0"/>
    <xf numFmtId="0" fontId="120" fillId="26" borderId="124" applyNumberFormat="0" applyAlignment="0" applyProtection="0"/>
    <xf numFmtId="0" fontId="120" fillId="26" borderId="124" applyNumberFormat="0" applyAlignment="0" applyProtection="0"/>
    <xf numFmtId="0" fontId="122" fillId="13" borderId="133" applyNumberFormat="0" applyAlignment="0" applyProtection="0"/>
    <xf numFmtId="0" fontId="29" fillId="29" borderId="110" applyNumberFormat="0" applyFont="0" applyAlignment="0" applyProtection="0"/>
    <xf numFmtId="0" fontId="132" fillId="0" borderId="119" applyNumberFormat="0" applyFill="0" applyAlignment="0" applyProtection="0"/>
    <xf numFmtId="0" fontId="120" fillId="26" borderId="117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6" fillId="26" borderId="134" applyNumberFormat="0" applyAlignment="0" applyProtection="0"/>
    <xf numFmtId="0" fontId="120" fillId="26" borderId="128" applyNumberFormat="0" applyAlignment="0" applyProtection="0"/>
    <xf numFmtId="0" fontId="29" fillId="29" borderId="110" applyNumberFormat="0" applyFont="0" applyAlignment="0" applyProtection="0"/>
    <xf numFmtId="0" fontId="126" fillId="26" borderId="118" applyNumberFormat="0" applyAlignment="0" applyProtection="0"/>
    <xf numFmtId="0" fontId="120" fillId="26" borderId="133" applyNumberFormat="0" applyAlignment="0" applyProtection="0"/>
    <xf numFmtId="0" fontId="132" fillId="0" borderId="147" applyNumberFormat="0" applyFill="0" applyAlignment="0" applyProtection="0"/>
    <xf numFmtId="0" fontId="126" fillId="26" borderId="113" applyNumberFormat="0" applyAlignment="0" applyProtection="0"/>
    <xf numFmtId="0" fontId="120" fillId="26" borderId="103" applyNumberFormat="0" applyAlignment="0" applyProtection="0"/>
    <xf numFmtId="0" fontId="29" fillId="29" borderId="137" applyNumberFormat="0" applyFont="0" applyAlignment="0" applyProtection="0"/>
    <xf numFmtId="0" fontId="122" fillId="13" borderId="103" applyNumberFormat="0" applyAlignment="0" applyProtection="0"/>
    <xf numFmtId="0" fontId="126" fillId="26" borderId="129" applyNumberFormat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126" fillId="26" borderId="104" applyNumberFormat="0" applyAlignment="0" applyProtection="0"/>
    <xf numFmtId="0" fontId="122" fillId="13" borderId="117" applyNumberFormat="0" applyAlignment="0" applyProtection="0"/>
    <xf numFmtId="0" fontId="126" fillId="26" borderId="150" applyNumberFormat="0" applyAlignment="0" applyProtection="0"/>
    <xf numFmtId="0" fontId="126" fillId="26" borderId="129" applyNumberFormat="0" applyAlignment="0" applyProtection="0"/>
    <xf numFmtId="0" fontId="126" fillId="26" borderId="113" applyNumberFormat="0" applyAlignment="0" applyProtection="0"/>
    <xf numFmtId="0" fontId="120" fillId="26" borderId="149" applyNumberFormat="0" applyAlignment="0" applyProtection="0"/>
    <xf numFmtId="0" fontId="132" fillId="0" borderId="105" applyNumberFormat="0" applyFill="0" applyAlignment="0" applyProtection="0"/>
    <xf numFmtId="0" fontId="132" fillId="0" borderId="119" applyNumberFormat="0" applyFill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24" applyNumberFormat="0" applyAlignment="0" applyProtection="0"/>
    <xf numFmtId="0" fontId="122" fillId="13" borderId="124" applyNumberFormat="0" applyAlignment="0" applyProtection="0"/>
    <xf numFmtId="0" fontId="132" fillId="0" borderId="119" applyNumberFormat="0" applyFill="0" applyAlignment="0" applyProtection="0"/>
    <xf numFmtId="0" fontId="126" fillId="26" borderId="118" applyNumberFormat="0" applyAlignment="0" applyProtection="0"/>
    <xf numFmtId="0" fontId="132" fillId="0" borderId="151" applyNumberFormat="0" applyFill="0" applyAlignment="0" applyProtection="0"/>
    <xf numFmtId="0" fontId="126" fillId="26" borderId="113" applyNumberFormat="0" applyAlignment="0" applyProtection="0"/>
    <xf numFmtId="0" fontId="29" fillId="29" borderId="110" applyNumberFormat="0" applyFont="0" applyAlignment="0" applyProtection="0"/>
    <xf numFmtId="0" fontId="29" fillId="29" borderId="106" applyNumberFormat="0" applyFont="0" applyAlignment="0" applyProtection="0"/>
    <xf numFmtId="0" fontId="120" fillId="26" borderId="107" applyNumberFormat="0" applyAlignment="0" applyProtection="0"/>
    <xf numFmtId="0" fontId="126" fillId="26" borderId="125" applyNumberFormat="0" applyAlignment="0" applyProtection="0"/>
    <xf numFmtId="0" fontId="132" fillId="0" borderId="109" applyNumberFormat="0" applyFill="0" applyAlignment="0" applyProtection="0"/>
    <xf numFmtId="0" fontId="29" fillId="29" borderId="111" applyNumberFormat="0" applyFont="0" applyAlignment="0" applyProtection="0"/>
    <xf numFmtId="0" fontId="120" fillId="26" borderId="149" applyNumberFormat="0" applyAlignment="0" applyProtection="0"/>
    <xf numFmtId="0" fontId="120" fillId="26" borderId="139" applyNumberFormat="0" applyAlignment="0" applyProtection="0"/>
    <xf numFmtId="0" fontId="132" fillId="0" borderId="130" applyNumberFormat="0" applyFill="0" applyAlignment="0" applyProtection="0"/>
    <xf numFmtId="0" fontId="122" fillId="13" borderId="124" applyNumberFormat="0" applyAlignment="0" applyProtection="0"/>
    <xf numFmtId="0" fontId="29" fillId="29" borderId="111" applyNumberFormat="0" applyFont="0" applyAlignment="0" applyProtection="0"/>
    <xf numFmtId="0" fontId="132" fillId="0" borderId="109" applyNumberFormat="0" applyFill="0" applyAlignment="0" applyProtection="0"/>
    <xf numFmtId="0" fontId="29" fillId="29" borderId="132" applyNumberFormat="0" applyFont="0" applyAlignment="0" applyProtection="0"/>
    <xf numFmtId="0" fontId="120" fillId="26" borderId="128" applyNumberFormat="0" applyAlignment="0" applyProtection="0"/>
    <xf numFmtId="0" fontId="122" fillId="13" borderId="112" applyNumberFormat="0" applyAlignment="0" applyProtection="0"/>
    <xf numFmtId="0" fontId="132" fillId="0" borderId="126" applyNumberFormat="0" applyFill="0" applyAlignment="0" applyProtection="0"/>
    <xf numFmtId="0" fontId="120" fillId="26" borderId="117" applyNumberFormat="0" applyAlignment="0" applyProtection="0"/>
    <xf numFmtId="0" fontId="122" fillId="13" borderId="128" applyNumberFormat="0" applyAlignment="0" applyProtection="0"/>
    <xf numFmtId="0" fontId="122" fillId="13" borderId="124" applyNumberFormat="0" applyAlignment="0" applyProtection="0"/>
    <xf numFmtId="0" fontId="126" fillId="26" borderId="108" applyNumberFormat="0" applyAlignment="0" applyProtection="0"/>
    <xf numFmtId="0" fontId="120" fillId="26" borderId="145" applyNumberFormat="0" applyAlignment="0" applyProtection="0"/>
    <xf numFmtId="0" fontId="122" fillId="13" borderId="107" applyNumberFormat="0" applyAlignment="0" applyProtection="0"/>
    <xf numFmtId="0" fontId="120" fillId="26" borderId="145" applyNumberFormat="0" applyAlignment="0" applyProtection="0"/>
    <xf numFmtId="0" fontId="120" fillId="26" borderId="112" applyNumberFormat="0" applyAlignment="0" applyProtection="0"/>
    <xf numFmtId="0" fontId="29" fillId="29" borderId="123" applyNumberFormat="0" applyFont="0" applyAlignment="0" applyProtection="0"/>
    <xf numFmtId="0" fontId="122" fillId="13" borderId="145" applyNumberFormat="0" applyAlignment="0" applyProtection="0"/>
    <xf numFmtId="0" fontId="126" fillId="26" borderId="150" applyNumberFormat="0" applyAlignment="0" applyProtection="0"/>
    <xf numFmtId="0" fontId="122" fillId="13" borderId="139" applyNumberFormat="0" applyAlignment="0" applyProtection="0"/>
    <xf numFmtId="0" fontId="126" fillId="26" borderId="108" applyNumberFormat="0" applyAlignment="0" applyProtection="0"/>
    <xf numFmtId="0" fontId="132" fillId="0" borderId="151" applyNumberFormat="0" applyFill="0" applyAlignment="0" applyProtection="0"/>
    <xf numFmtId="0" fontId="126" fillId="26" borderId="118" applyNumberFormat="0" applyAlignment="0" applyProtection="0"/>
    <xf numFmtId="0" fontId="122" fillId="13" borderId="124" applyNumberFormat="0" applyAlignment="0" applyProtection="0"/>
    <xf numFmtId="0" fontId="126" fillId="26" borderId="150" applyNumberFormat="0" applyAlignment="0" applyProtection="0"/>
    <xf numFmtId="0" fontId="122" fillId="13" borderId="117" applyNumberFormat="0" applyAlignment="0" applyProtection="0"/>
    <xf numFmtId="0" fontId="126" fillId="26" borderId="140" applyNumberFormat="0" applyAlignment="0" applyProtection="0"/>
    <xf numFmtId="0" fontId="120" fillId="26" borderId="139" applyNumberFormat="0" applyAlignment="0" applyProtection="0"/>
    <xf numFmtId="0" fontId="122" fillId="13" borderId="112" applyNumberFormat="0" applyAlignment="0" applyProtection="0"/>
    <xf numFmtId="0" fontId="29" fillId="29" borderId="116" applyNumberFormat="0" applyFont="0" applyAlignment="0" applyProtection="0"/>
    <xf numFmtId="0" fontId="122" fillId="13" borderId="133" applyNumberFormat="0" applyAlignment="0" applyProtection="0"/>
    <xf numFmtId="0" fontId="122" fillId="13" borderId="107" applyNumberFormat="0" applyAlignment="0" applyProtection="0"/>
    <xf numFmtId="0" fontId="126" fillId="26" borderId="113" applyNumberFormat="0" applyAlignment="0" applyProtection="0"/>
    <xf numFmtId="0" fontId="132" fillId="0" borderId="119" applyNumberFormat="0" applyFill="0" applyAlignment="0" applyProtection="0"/>
    <xf numFmtId="0" fontId="29" fillId="29" borderId="122" applyNumberFormat="0" applyFont="0" applyAlignment="0" applyProtection="0"/>
    <xf numFmtId="0" fontId="120" fillId="26" borderId="128" applyNumberFormat="0" applyAlignment="0" applyProtection="0"/>
    <xf numFmtId="0" fontId="132" fillId="0" borderId="135" applyNumberFormat="0" applyFill="0" applyAlignment="0" applyProtection="0"/>
    <xf numFmtId="0" fontId="126" fillId="26" borderId="113" applyNumberFormat="0" applyAlignment="0" applyProtection="0"/>
    <xf numFmtId="0" fontId="29" fillId="29" borderId="143" applyNumberFormat="0" applyFont="0" applyAlignment="0" applyProtection="0"/>
    <xf numFmtId="0" fontId="132" fillId="0" borderId="109" applyNumberFormat="0" applyFill="0" applyAlignment="0" applyProtection="0"/>
    <xf numFmtId="0" fontId="120" fillId="26" borderId="133" applyNumberFormat="0" applyAlignment="0" applyProtection="0"/>
    <xf numFmtId="0" fontId="126" fillId="26" borderId="118" applyNumberFormat="0" applyAlignment="0" applyProtection="0"/>
    <xf numFmtId="0" fontId="120" fillId="26" borderId="112" applyNumberFormat="0" applyAlignment="0" applyProtection="0"/>
    <xf numFmtId="0" fontId="29" fillId="29" borderId="144" applyNumberFormat="0" applyFont="0" applyAlignment="0" applyProtection="0"/>
    <xf numFmtId="0" fontId="122" fillId="13" borderId="149" applyNumberFormat="0" applyAlignment="0" applyProtection="0"/>
    <xf numFmtId="0" fontId="132" fillId="0" borderId="114" applyNumberFormat="0" applyFill="0" applyAlignment="0" applyProtection="0"/>
    <xf numFmtId="0" fontId="132" fillId="0" borderId="147" applyNumberFormat="0" applyFill="0" applyAlignment="0" applyProtection="0"/>
    <xf numFmtId="0" fontId="29" fillId="29" borderId="137" applyNumberFormat="0" applyFont="0" applyAlignment="0" applyProtection="0"/>
    <xf numFmtId="0" fontId="122" fillId="13" borderId="133" applyNumberFormat="0" applyAlignment="0" applyProtection="0"/>
    <xf numFmtId="0" fontId="132" fillId="0" borderId="109" applyNumberFormat="0" applyFill="0" applyAlignment="0" applyProtection="0"/>
    <xf numFmtId="0" fontId="126" fillId="26" borderId="140" applyNumberFormat="0" applyAlignment="0" applyProtection="0"/>
    <xf numFmtId="0" fontId="120" fillId="26" borderId="107" applyNumberFormat="0" applyAlignment="0" applyProtection="0"/>
    <xf numFmtId="0" fontId="120" fillId="26" borderId="133" applyNumberFormat="0" applyAlignment="0" applyProtection="0"/>
    <xf numFmtId="0" fontId="120" fillId="26" borderId="112" applyNumberFormat="0" applyAlignment="0" applyProtection="0"/>
    <xf numFmtId="0" fontId="122" fillId="13" borderId="145" applyNumberFormat="0" applyAlignment="0" applyProtection="0"/>
    <xf numFmtId="0" fontId="120" fillId="26" borderId="133" applyNumberFormat="0" applyAlignment="0" applyProtection="0"/>
    <xf numFmtId="0" fontId="122" fillId="13" borderId="107" applyNumberFormat="0" applyAlignment="0" applyProtection="0"/>
    <xf numFmtId="0" fontId="29" fillId="29" borderId="137" applyNumberFormat="0" applyFont="0" applyAlignment="0" applyProtection="0"/>
    <xf numFmtId="0" fontId="122" fillId="13" borderId="107" applyNumberFormat="0" applyAlignment="0" applyProtection="0"/>
    <xf numFmtId="0" fontId="122" fillId="13" borderId="128" applyNumberFormat="0" applyAlignment="0" applyProtection="0"/>
    <xf numFmtId="0" fontId="126" fillId="26" borderId="125" applyNumberFormat="0" applyAlignment="0" applyProtection="0"/>
    <xf numFmtId="0" fontId="122" fillId="13" borderId="124" applyNumberFormat="0" applyAlignment="0" applyProtection="0"/>
    <xf numFmtId="0" fontId="122" fillId="13" borderId="139" applyNumberFormat="0" applyAlignment="0" applyProtection="0"/>
    <xf numFmtId="0" fontId="132" fillId="0" borderId="114" applyNumberFormat="0" applyFill="0" applyAlignment="0" applyProtection="0"/>
    <xf numFmtId="0" fontId="126" fillId="26" borderId="108" applyNumberFormat="0" applyAlignment="0" applyProtection="0"/>
    <xf numFmtId="0" fontId="126" fillId="26" borderId="146" applyNumberFormat="0" applyAlignment="0" applyProtection="0"/>
    <xf numFmtId="0" fontId="120" fillId="26" borderId="133" applyNumberFormat="0" applyAlignment="0" applyProtection="0"/>
    <xf numFmtId="0" fontId="29" fillId="29" borderId="143" applyNumberFormat="0" applyFont="0" applyAlignment="0" applyProtection="0"/>
    <xf numFmtId="0" fontId="120" fillId="26" borderId="128" applyNumberFormat="0" applyAlignment="0" applyProtection="0"/>
    <xf numFmtId="0" fontId="120" fillId="26" borderId="112" applyNumberFormat="0" applyAlignment="0" applyProtection="0"/>
    <xf numFmtId="0" fontId="126" fillId="26" borderId="113" applyNumberFormat="0" applyAlignment="0" applyProtection="0"/>
    <xf numFmtId="0" fontId="126" fillId="26" borderId="140" applyNumberFormat="0" applyAlignment="0" applyProtection="0"/>
    <xf numFmtId="0" fontId="132" fillId="0" borderId="109" applyNumberFormat="0" applyFill="0" applyAlignment="0" applyProtection="0"/>
    <xf numFmtId="0" fontId="29" fillId="29" borderId="132" applyNumberFormat="0" applyFont="0" applyAlignment="0" applyProtection="0"/>
    <xf numFmtId="0" fontId="122" fillId="13" borderId="117" applyNumberFormat="0" applyAlignment="0" applyProtection="0"/>
    <xf numFmtId="0" fontId="122" fillId="13" borderId="107" applyNumberFormat="0" applyAlignment="0" applyProtection="0"/>
    <xf numFmtId="0" fontId="120" fillId="26" borderId="112" applyNumberFormat="0" applyAlignment="0" applyProtection="0"/>
    <xf numFmtId="0" fontId="29" fillId="29" borderId="132" applyNumberFormat="0" applyFont="0" applyAlignment="0" applyProtection="0"/>
    <xf numFmtId="0" fontId="132" fillId="0" borderId="130" applyNumberFormat="0" applyFill="0" applyAlignment="0" applyProtection="0"/>
    <xf numFmtId="0" fontId="122" fillId="13" borderId="133" applyNumberFormat="0" applyAlignment="0" applyProtection="0"/>
    <xf numFmtId="0" fontId="122" fillId="13" borderId="112" applyNumberFormat="0" applyAlignment="0" applyProtection="0"/>
    <xf numFmtId="0" fontId="120" fillId="26" borderId="124" applyNumberFormat="0" applyAlignment="0" applyProtection="0"/>
    <xf numFmtId="0" fontId="132" fillId="0" borderId="114" applyNumberFormat="0" applyFill="0" applyAlignment="0" applyProtection="0"/>
    <xf numFmtId="0" fontId="132" fillId="0" borderId="114" applyNumberFormat="0" applyFill="0" applyAlignment="0" applyProtection="0"/>
    <xf numFmtId="0" fontId="120" fillId="26" borderId="112" applyNumberFormat="0" applyAlignment="0" applyProtection="0"/>
    <xf numFmtId="0" fontId="122" fillId="13" borderId="139" applyNumberFormat="0" applyAlignment="0" applyProtection="0"/>
    <xf numFmtId="0" fontId="132" fillId="0" borderId="109" applyNumberFormat="0" applyFill="0" applyAlignment="0" applyProtection="0"/>
    <xf numFmtId="0" fontId="29" fillId="29" borderId="132" applyNumberFormat="0" applyFont="0" applyAlignment="0" applyProtection="0"/>
    <xf numFmtId="0" fontId="132" fillId="0" borderId="126" applyNumberFormat="0" applyFill="0" applyAlignment="0" applyProtection="0"/>
    <xf numFmtId="0" fontId="120" fillId="26" borderId="124" applyNumberFormat="0" applyAlignment="0" applyProtection="0"/>
    <xf numFmtId="0" fontId="122" fillId="13" borderId="112" applyNumberFormat="0" applyAlignment="0" applyProtection="0"/>
    <xf numFmtId="0" fontId="120" fillId="26" borderId="117" applyNumberFormat="0" applyAlignment="0" applyProtection="0"/>
    <xf numFmtId="0" fontId="120" fillId="26" borderId="145" applyNumberFormat="0" applyAlignment="0" applyProtection="0"/>
    <xf numFmtId="0" fontId="132" fillId="0" borderId="109" applyNumberFormat="0" applyFill="0" applyAlignment="0" applyProtection="0"/>
    <xf numFmtId="0" fontId="122" fillId="13" borderId="124" applyNumberFormat="0" applyAlignment="0" applyProtection="0"/>
    <xf numFmtId="0" fontId="29" fillId="29" borderId="120" applyNumberFormat="0" applyFont="0" applyAlignment="0" applyProtection="0"/>
    <xf numFmtId="0" fontId="122" fillId="13" borderId="124" applyNumberFormat="0" applyAlignment="0" applyProtection="0"/>
    <xf numFmtId="0" fontId="122" fillId="13" borderId="117" applyNumberFormat="0" applyAlignment="0" applyProtection="0"/>
    <xf numFmtId="0" fontId="126" fillId="26" borderId="108" applyNumberFormat="0" applyAlignment="0" applyProtection="0"/>
    <xf numFmtId="0" fontId="29" fillId="29" borderId="106" applyNumberFormat="0" applyFont="0" applyAlignment="0" applyProtection="0"/>
    <xf numFmtId="0" fontId="122" fillId="13" borderId="117" applyNumberFormat="0" applyAlignment="0" applyProtection="0"/>
    <xf numFmtId="0" fontId="29" fillId="29" borderId="106" applyNumberFormat="0" applyFont="0" applyAlignment="0" applyProtection="0"/>
    <xf numFmtId="0" fontId="126" fillId="26" borderId="146" applyNumberFormat="0" applyAlignment="0" applyProtection="0"/>
    <xf numFmtId="0" fontId="122" fillId="13" borderId="124" applyNumberFormat="0" applyAlignment="0" applyProtection="0"/>
    <xf numFmtId="0" fontId="132" fillId="0" borderId="119" applyNumberFormat="0" applyFill="0" applyAlignment="0" applyProtection="0"/>
    <xf numFmtId="0" fontId="29" fillId="29" borderId="132" applyNumberFormat="0" applyFont="0" applyAlignment="0" applyProtection="0"/>
    <xf numFmtId="0" fontId="120" fillId="26" borderId="124" applyNumberFormat="0" applyAlignment="0" applyProtection="0"/>
    <xf numFmtId="0" fontId="120" fillId="26" borderId="117" applyNumberFormat="0" applyAlignment="0" applyProtection="0"/>
    <xf numFmtId="0" fontId="120" fillId="26" borderId="107" applyNumberFormat="0" applyAlignment="0" applyProtection="0"/>
    <xf numFmtId="0" fontId="29" fillId="29" borderId="102" applyNumberFormat="0" applyFont="0" applyAlignment="0" applyProtection="0"/>
    <xf numFmtId="0" fontId="126" fillId="26" borderId="134" applyNumberFormat="0" applyAlignment="0" applyProtection="0"/>
    <xf numFmtId="0" fontId="122" fillId="13" borderId="145" applyNumberFormat="0" applyAlignment="0" applyProtection="0"/>
    <xf numFmtId="0" fontId="126" fillId="26" borderId="125" applyNumberFormat="0" applyAlignment="0" applyProtection="0"/>
    <xf numFmtId="0" fontId="126" fillId="26" borderId="150" applyNumberFormat="0" applyAlignment="0" applyProtection="0"/>
    <xf numFmtId="0" fontId="29" fillId="29" borderId="116" applyNumberFormat="0" applyFont="0" applyAlignment="0" applyProtection="0"/>
    <xf numFmtId="0" fontId="29" fillId="29" borderId="106" applyNumberFormat="0" applyFont="0" applyAlignment="0" applyProtection="0"/>
    <xf numFmtId="0" fontId="126" fillId="26" borderId="108" applyNumberFormat="0" applyAlignment="0" applyProtection="0"/>
    <xf numFmtId="0" fontId="120" fillId="26" borderId="112" applyNumberFormat="0" applyAlignment="0" applyProtection="0"/>
    <xf numFmtId="0" fontId="122" fillId="13" borderId="107" applyNumberFormat="0" applyAlignment="0" applyProtection="0"/>
    <xf numFmtId="0" fontId="126" fillId="26" borderId="140" applyNumberFormat="0" applyAlignment="0" applyProtection="0"/>
    <xf numFmtId="0" fontId="122" fillId="13" borderId="139" applyNumberFormat="0" applyAlignment="0" applyProtection="0"/>
    <xf numFmtId="0" fontId="126" fillId="26" borderId="150" applyNumberFormat="0" applyAlignment="0" applyProtection="0"/>
    <xf numFmtId="0" fontId="29" fillId="29" borderId="144" applyNumberFormat="0" applyFont="0" applyAlignment="0" applyProtection="0"/>
    <xf numFmtId="0" fontId="126" fillId="26" borderId="118" applyNumberFormat="0" applyAlignment="0" applyProtection="0"/>
    <xf numFmtId="0" fontId="29" fillId="29" borderId="137" applyNumberFormat="0" applyFont="0" applyAlignment="0" applyProtection="0"/>
    <xf numFmtId="0" fontId="122" fillId="13" borderId="128" applyNumberFormat="0" applyAlignment="0" applyProtection="0"/>
    <xf numFmtId="0" fontId="126" fillId="26" borderId="113" applyNumberFormat="0" applyAlignment="0" applyProtection="0"/>
    <xf numFmtId="0" fontId="126" fillId="26" borderId="118" applyNumberFormat="0" applyAlignment="0" applyProtection="0"/>
    <xf numFmtId="0" fontId="122" fillId="13" borderId="112" applyNumberFormat="0" applyAlignment="0" applyProtection="0"/>
    <xf numFmtId="0" fontId="120" fillId="26" borderId="124" applyNumberFormat="0" applyAlignment="0" applyProtection="0"/>
    <xf numFmtId="0" fontId="126" fillId="26" borderId="146" applyNumberFormat="0" applyAlignment="0" applyProtection="0"/>
    <xf numFmtId="0" fontId="132" fillId="0" borderId="114" applyNumberFormat="0" applyFill="0" applyAlignment="0" applyProtection="0"/>
    <xf numFmtId="0" fontId="126" fillId="26" borderId="118" applyNumberFormat="0" applyAlignment="0" applyProtection="0"/>
    <xf numFmtId="0" fontId="126" fillId="26" borderId="125" applyNumberFormat="0" applyAlignment="0" applyProtection="0"/>
    <xf numFmtId="0" fontId="29" fillId="29" borderId="132" applyNumberFormat="0" applyFon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32" fillId="0" borderId="126" applyNumberFormat="0" applyFill="0" applyAlignment="0" applyProtection="0"/>
    <xf numFmtId="0" fontId="120" fillId="26" borderId="107" applyNumberFormat="0" applyAlignment="0" applyProtection="0"/>
    <xf numFmtId="0" fontId="126" fillId="26" borderId="150" applyNumberFormat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32" fillId="0" borderId="114" applyNumberFormat="0" applyFill="0" applyAlignment="0" applyProtection="0"/>
    <xf numFmtId="0" fontId="29" fillId="29" borderId="131" applyNumberFormat="0" applyFont="0" applyAlignment="0" applyProtection="0"/>
    <xf numFmtId="0" fontId="29" fillId="29" borderId="116" applyNumberFormat="0" applyFont="0" applyAlignment="0" applyProtection="0"/>
    <xf numFmtId="0" fontId="122" fillId="13" borderId="133" applyNumberFormat="0" applyAlignment="0" applyProtection="0"/>
    <xf numFmtId="0" fontId="120" fillId="26" borderId="107" applyNumberFormat="0" applyAlignment="0" applyProtection="0"/>
    <xf numFmtId="0" fontId="120" fillId="26" borderId="128" applyNumberFormat="0" applyAlignment="0" applyProtection="0"/>
    <xf numFmtId="0" fontId="132" fillId="0" borderId="130" applyNumberFormat="0" applyFill="0" applyAlignment="0" applyProtection="0"/>
    <xf numFmtId="0" fontId="122" fillId="13" borderId="133" applyNumberFormat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29" fillId="29" borderId="143" applyNumberFormat="0" applyFont="0" applyAlignment="0" applyProtection="0"/>
    <xf numFmtId="0" fontId="122" fillId="13" borderId="149" applyNumberFormat="0" applyAlignment="0" applyProtection="0"/>
    <xf numFmtId="0" fontId="120" fillId="26" borderId="112" applyNumberFormat="0" applyAlignment="0" applyProtection="0"/>
    <xf numFmtId="0" fontId="126" fillId="26" borderId="146" applyNumberFormat="0" applyAlignment="0" applyProtection="0"/>
    <xf numFmtId="0" fontId="132" fillId="0" borderId="126" applyNumberFormat="0" applyFill="0" applyAlignment="0" applyProtection="0"/>
    <xf numFmtId="0" fontId="122" fillId="13" borderId="112" applyNumberFormat="0" applyAlignment="0" applyProtection="0"/>
    <xf numFmtId="0" fontId="122" fillId="13" borderId="124" applyNumberFormat="0" applyAlignment="0" applyProtection="0"/>
    <xf numFmtId="0" fontId="126" fillId="26" borderId="108" applyNumberFormat="0" applyAlignment="0" applyProtection="0"/>
    <xf numFmtId="0" fontId="122" fillId="13" borderId="112" applyNumberFormat="0" applyAlignment="0" applyProtection="0"/>
    <xf numFmtId="0" fontId="122" fillId="13" borderId="139" applyNumberFormat="0" applyAlignment="0" applyProtection="0"/>
    <xf numFmtId="0" fontId="29" fillId="29" borderId="138" applyNumberFormat="0" applyFont="0" applyAlignment="0" applyProtection="0"/>
    <xf numFmtId="0" fontId="126" fillId="26" borderId="129" applyNumberFormat="0" applyAlignment="0" applyProtection="0"/>
    <xf numFmtId="0" fontId="132" fillId="0" borderId="119" applyNumberFormat="0" applyFill="0" applyAlignment="0" applyProtection="0"/>
    <xf numFmtId="0" fontId="126" fillId="26" borderId="129" applyNumberFormat="0" applyAlignment="0" applyProtection="0"/>
    <xf numFmtId="0" fontId="29" fillId="29" borderId="111" applyNumberFormat="0" applyFont="0" applyAlignment="0" applyProtection="0"/>
    <xf numFmtId="0" fontId="122" fillId="13" borderId="112" applyNumberFormat="0" applyAlignment="0" applyProtection="0"/>
    <xf numFmtId="0" fontId="29" fillId="29" borderId="110" applyNumberFormat="0" applyFon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29" fillId="29" borderId="138" applyNumberFormat="0" applyFont="0" applyAlignment="0" applyProtection="0"/>
    <xf numFmtId="0" fontId="132" fillId="0" borderId="119" applyNumberFormat="0" applyFill="0" applyAlignment="0" applyProtection="0"/>
    <xf numFmtId="0" fontId="29" fillId="29" borderId="111" applyNumberFormat="0" applyFont="0" applyAlignment="0" applyProtection="0"/>
    <xf numFmtId="0" fontId="120" fillId="26" borderId="117" applyNumberFormat="0" applyAlignment="0" applyProtection="0"/>
    <xf numFmtId="0" fontId="126" fillId="26" borderId="129" applyNumberFormat="0" applyAlignment="0" applyProtection="0"/>
    <xf numFmtId="0" fontId="120" fillId="26" borderId="133" applyNumberFormat="0" applyAlignment="0" applyProtection="0"/>
    <xf numFmtId="0" fontId="122" fillId="13" borderId="117" applyNumberFormat="0" applyAlignment="0" applyProtection="0"/>
    <xf numFmtId="0" fontId="122" fillId="13" borderId="117" applyNumberFormat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132" fillId="0" borderId="119" applyNumberFormat="0" applyFill="0" applyAlignment="0" applyProtection="0"/>
    <xf numFmtId="0" fontId="126" fillId="26" borderId="108" applyNumberFormat="0" applyAlignment="0" applyProtection="0"/>
    <xf numFmtId="0" fontId="29" fillId="29" borderId="110" applyNumberFormat="0" applyFont="0" applyAlignment="0" applyProtection="0"/>
    <xf numFmtId="0" fontId="126" fillId="26" borderId="125" applyNumberFormat="0" applyAlignment="0" applyProtection="0"/>
    <xf numFmtId="0" fontId="120" fillId="26" borderId="133" applyNumberFormat="0" applyAlignment="0" applyProtection="0"/>
    <xf numFmtId="0" fontId="122" fillId="13" borderId="117" applyNumberFormat="0" applyAlignment="0" applyProtection="0"/>
    <xf numFmtId="0" fontId="122" fillId="13" borderId="107" applyNumberFormat="0" applyAlignment="0" applyProtection="0"/>
    <xf numFmtId="0" fontId="120" fillId="26" borderId="117" applyNumberFormat="0" applyAlignment="0" applyProtection="0"/>
    <xf numFmtId="0" fontId="132" fillId="0" borderId="119" applyNumberFormat="0" applyFill="0" applyAlignment="0" applyProtection="0"/>
    <xf numFmtId="0" fontId="122" fillId="13" borderId="107" applyNumberFormat="0" applyAlignment="0" applyProtection="0"/>
    <xf numFmtId="0" fontId="122" fillId="13" borderId="133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120" fillId="26" borderId="133" applyNumberFormat="0" applyAlignment="0" applyProtection="0"/>
    <xf numFmtId="0" fontId="126" fillId="26" borderId="113" applyNumberFormat="0" applyAlignment="0" applyProtection="0"/>
    <xf numFmtId="0" fontId="29" fillId="29" borderId="111" applyNumberFormat="0" applyFont="0" applyAlignment="0" applyProtection="0"/>
    <xf numFmtId="0" fontId="126" fillId="26" borderId="108" applyNumberFormat="0" applyAlignment="0" applyProtection="0"/>
    <xf numFmtId="0" fontId="120" fillId="26" borderId="124" applyNumberFormat="0" applyAlignment="0" applyProtection="0"/>
    <xf numFmtId="0" fontId="122" fillId="13" borderId="112" applyNumberFormat="0" applyAlignment="0" applyProtection="0"/>
    <xf numFmtId="0" fontId="122" fillId="13" borderId="124" applyNumberFormat="0" applyAlignment="0" applyProtection="0"/>
    <xf numFmtId="0" fontId="29" fillId="29" borderId="131" applyNumberFormat="0" applyFont="0" applyAlignment="0" applyProtection="0"/>
    <xf numFmtId="0" fontId="122" fillId="13" borderId="112" applyNumberFormat="0" applyAlignment="0" applyProtection="0"/>
    <xf numFmtId="0" fontId="132" fillId="0" borderId="114" applyNumberFormat="0" applyFill="0" applyAlignment="0" applyProtection="0"/>
    <xf numFmtId="0" fontId="132" fillId="0" borderId="126" applyNumberFormat="0" applyFill="0" applyAlignment="0" applyProtection="0"/>
    <xf numFmtId="0" fontId="120" fillId="26" borderId="145" applyNumberFormat="0" applyAlignment="0" applyProtection="0"/>
    <xf numFmtId="0" fontId="122" fillId="13" borderId="112" applyNumberFormat="0" applyAlignment="0" applyProtection="0"/>
    <xf numFmtId="0" fontId="122" fillId="13" borderId="133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32" fillId="0" borderId="135" applyNumberFormat="0" applyFill="0" applyAlignment="0" applyProtection="0"/>
    <xf numFmtId="0" fontId="120" fillId="26" borderId="107" applyNumberFormat="0" applyAlignment="0" applyProtection="0"/>
    <xf numFmtId="0" fontId="120" fillId="26" borderId="133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29" fillId="29" borderId="120" applyNumberFormat="0" applyFont="0" applyAlignment="0" applyProtection="0"/>
    <xf numFmtId="0" fontId="126" fillId="26" borderId="113" applyNumberFormat="0" applyAlignment="0" applyProtection="0"/>
    <xf numFmtId="0" fontId="120" fillId="26" borderId="124" applyNumberFormat="0" applyAlignment="0" applyProtection="0"/>
    <xf numFmtId="0" fontId="122" fillId="13" borderId="117" applyNumberFormat="0" applyAlignment="0" applyProtection="0"/>
    <xf numFmtId="0" fontId="122" fillId="13" borderId="145" applyNumberFormat="0" applyAlignment="0" applyProtection="0"/>
    <xf numFmtId="0" fontId="120" fillId="26" borderId="107" applyNumberFormat="0" applyAlignment="0" applyProtection="0"/>
    <xf numFmtId="0" fontId="120" fillId="26" borderId="112" applyNumberFormat="0" applyAlignment="0" applyProtection="0"/>
    <xf numFmtId="0" fontId="122" fillId="13" borderId="117" applyNumberFormat="0" applyAlignment="0" applyProtection="0"/>
    <xf numFmtId="0" fontId="126" fillId="26" borderId="146" applyNumberFormat="0" applyAlignment="0" applyProtection="0"/>
    <xf numFmtId="0" fontId="120" fillId="26" borderId="112" applyNumberFormat="0" applyAlignment="0" applyProtection="0"/>
    <xf numFmtId="0" fontId="132" fillId="0" borderId="130" applyNumberFormat="0" applyFill="0" applyAlignment="0" applyProtection="0"/>
    <xf numFmtId="0" fontId="126" fillId="26" borderId="108" applyNumberFormat="0" applyAlignment="0" applyProtection="0"/>
    <xf numFmtId="0" fontId="122" fillId="13" borderId="112" applyNumberFormat="0" applyAlignment="0" applyProtection="0"/>
    <xf numFmtId="0" fontId="29" fillId="29" borderId="110" applyNumberFormat="0" applyFont="0" applyAlignment="0" applyProtection="0"/>
    <xf numFmtId="0" fontId="29" fillId="29" borderId="143" applyNumberFormat="0" applyFont="0" applyAlignment="0" applyProtection="0"/>
    <xf numFmtId="0" fontId="29" fillId="29" borderId="131" applyNumberFormat="0" applyFont="0" applyAlignment="0" applyProtection="0"/>
    <xf numFmtId="0" fontId="126" fillId="26" borderId="150" applyNumberFormat="0" applyAlignment="0" applyProtection="0"/>
    <xf numFmtId="0" fontId="120" fillId="26" borderId="128" applyNumberFormat="0" applyAlignment="0" applyProtection="0"/>
    <xf numFmtId="0" fontId="29" fillId="29" borderId="106" applyNumberFormat="0" applyFon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120" fillId="26" borderId="117" applyNumberFormat="0" applyAlignment="0" applyProtection="0"/>
    <xf numFmtId="0" fontId="126" fillId="26" borderId="129" applyNumberFormat="0" applyAlignment="0" applyProtection="0"/>
    <xf numFmtId="0" fontId="122" fillId="13" borderId="107" applyNumberFormat="0" applyAlignment="0" applyProtection="0"/>
    <xf numFmtId="0" fontId="132" fillId="0" borderId="130" applyNumberFormat="0" applyFill="0" applyAlignment="0" applyProtection="0"/>
    <xf numFmtId="0" fontId="122" fillId="13" borderId="107" applyNumberFormat="0" applyAlignment="0" applyProtection="0"/>
    <xf numFmtId="0" fontId="126" fillId="26" borderId="118" applyNumberFormat="0" applyAlignment="0" applyProtection="0"/>
    <xf numFmtId="0" fontId="120" fillId="26" borderId="128" applyNumberFormat="0" applyAlignment="0" applyProtection="0"/>
    <xf numFmtId="0" fontId="29" fillId="29" borderId="106" applyNumberFormat="0" applyFont="0" applyAlignment="0" applyProtection="0"/>
    <xf numFmtId="0" fontId="126" fillId="26" borderId="113" applyNumberFormat="0" applyAlignment="0" applyProtection="0"/>
    <xf numFmtId="0" fontId="29" fillId="29" borderId="131" applyNumberFormat="0" applyFont="0" applyAlignment="0" applyProtection="0"/>
    <xf numFmtId="0" fontId="126" fillId="26" borderId="146" applyNumberFormat="0" applyAlignment="0" applyProtection="0"/>
    <xf numFmtId="0" fontId="122" fillId="13" borderId="112" applyNumberFormat="0" applyAlignment="0" applyProtection="0"/>
    <xf numFmtId="0" fontId="120" fillId="26" borderId="128" applyNumberFormat="0" applyAlignment="0" applyProtection="0"/>
    <xf numFmtId="0" fontId="132" fillId="0" borderId="119" applyNumberFormat="0" applyFill="0" applyAlignment="0" applyProtection="0"/>
    <xf numFmtId="0" fontId="126" fillId="26" borderId="118" applyNumberForma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126" fillId="26" borderId="108" applyNumberFormat="0" applyAlignment="0" applyProtection="0"/>
    <xf numFmtId="0" fontId="126" fillId="26" borderId="108" applyNumberFormat="0" applyAlignment="0" applyProtection="0"/>
    <xf numFmtId="0" fontId="120" fillId="26" borderId="128" applyNumberFormat="0" applyAlignment="0" applyProtection="0"/>
    <xf numFmtId="0" fontId="132" fillId="0" borderId="151" applyNumberFormat="0" applyFill="0" applyAlignment="0" applyProtection="0"/>
    <xf numFmtId="0" fontId="122" fillId="13" borderId="112" applyNumberFormat="0" applyAlignment="0" applyProtection="0"/>
    <xf numFmtId="0" fontId="29" fillId="29" borderId="123" applyNumberFormat="0" applyFont="0" applyAlignment="0" applyProtection="0"/>
    <xf numFmtId="0" fontId="122" fillId="13" borderId="107" applyNumberFormat="0" applyAlignment="0" applyProtection="0"/>
    <xf numFmtId="0" fontId="126" fillId="26" borderId="129" applyNumberFormat="0" applyAlignment="0" applyProtection="0"/>
    <xf numFmtId="0" fontId="126" fillId="26" borderId="125" applyNumberFormat="0" applyAlignment="0" applyProtection="0"/>
    <xf numFmtId="0" fontId="120" fillId="26" borderId="128" applyNumberFormat="0" applyAlignment="0" applyProtection="0"/>
    <xf numFmtId="0" fontId="132" fillId="0" borderId="114" applyNumberFormat="0" applyFill="0" applyAlignment="0" applyProtection="0"/>
    <xf numFmtId="0" fontId="132" fillId="0" borderId="109" applyNumberFormat="0" applyFill="0" applyAlignment="0" applyProtection="0"/>
    <xf numFmtId="0" fontId="120" fillId="26" borderId="133" applyNumberFormat="0" applyAlignment="0" applyProtection="0"/>
    <xf numFmtId="0" fontId="122" fillId="13" borderId="107" applyNumberFormat="0" applyAlignment="0" applyProtection="0"/>
    <xf numFmtId="0" fontId="120" fillId="26" borderId="133" applyNumberFormat="0" applyAlignment="0" applyProtection="0"/>
    <xf numFmtId="0" fontId="29" fillId="29" borderId="148" applyNumberFormat="0" applyFont="0" applyAlignment="0" applyProtection="0"/>
    <xf numFmtId="0" fontId="120" fillId="26" borderId="149" applyNumberFormat="0" applyAlignment="0" applyProtection="0"/>
    <xf numFmtId="0" fontId="126" fillId="26" borderId="150" applyNumberFormat="0" applyAlignment="0" applyProtection="0"/>
    <xf numFmtId="0" fontId="132" fillId="0" borderId="119" applyNumberFormat="0" applyFill="0" applyAlignment="0" applyProtection="0"/>
    <xf numFmtId="0" fontId="126" fillId="26" borderId="108" applyNumberFormat="0" applyAlignment="0" applyProtection="0"/>
    <xf numFmtId="0" fontId="132" fillId="0" borderId="141" applyNumberFormat="0" applyFill="0" applyAlignment="0" applyProtection="0"/>
    <xf numFmtId="0" fontId="126" fillId="26" borderId="108" applyNumberFormat="0" applyAlignment="0" applyProtection="0"/>
    <xf numFmtId="0" fontId="122" fillId="13" borderId="145" applyNumberFormat="0" applyAlignment="0" applyProtection="0"/>
    <xf numFmtId="0" fontId="120" fillId="26" borderId="145" applyNumberFormat="0" applyAlignment="0" applyProtection="0"/>
    <xf numFmtId="0" fontId="132" fillId="0" borderId="126" applyNumberFormat="0" applyFill="0" applyAlignment="0" applyProtection="0"/>
    <xf numFmtId="0" fontId="132" fillId="0" borderId="151" applyNumberFormat="0" applyFill="0" applyAlignment="0" applyProtection="0"/>
    <xf numFmtId="0" fontId="132" fillId="0" borderId="109" applyNumberFormat="0" applyFill="0" applyAlignment="0" applyProtection="0"/>
    <xf numFmtId="0" fontId="120" fillId="26" borderId="117" applyNumberFormat="0" applyAlignment="0" applyProtection="0"/>
    <xf numFmtId="0" fontId="29" fillId="29" borderId="123" applyNumberFormat="0" applyFont="0" applyAlignment="0" applyProtection="0"/>
    <xf numFmtId="0" fontId="120" fillId="26" borderId="117" applyNumberFormat="0" applyAlignment="0" applyProtection="0"/>
    <xf numFmtId="0" fontId="29" fillId="29" borderId="111" applyNumberFormat="0" applyFont="0" applyAlignment="0" applyProtection="0"/>
    <xf numFmtId="0" fontId="122" fillId="13" borderId="139" applyNumberFormat="0" applyAlignment="0" applyProtection="0"/>
    <xf numFmtId="0" fontId="126" fillId="26" borderId="113" applyNumberFormat="0" applyAlignment="0" applyProtection="0"/>
    <xf numFmtId="0" fontId="126" fillId="26" borderId="140" applyNumberFormat="0" applyAlignment="0" applyProtection="0"/>
    <xf numFmtId="0" fontId="29" fillId="29" borderId="144" applyNumberFormat="0" applyFont="0" applyAlignment="0" applyProtection="0"/>
    <xf numFmtId="0" fontId="122" fillId="13" borderId="112" applyNumberFormat="0" applyAlignment="0" applyProtection="0"/>
    <xf numFmtId="0" fontId="120" fillId="26" borderId="107" applyNumberFormat="0" applyAlignment="0" applyProtection="0"/>
    <xf numFmtId="0" fontId="126" fillId="26" borderId="140" applyNumberFormat="0" applyAlignment="0" applyProtection="0"/>
    <xf numFmtId="0" fontId="132" fillId="0" borderId="141" applyNumberFormat="0" applyFill="0" applyAlignment="0" applyProtection="0"/>
    <xf numFmtId="0" fontId="126" fillId="26" borderId="150" applyNumberFormat="0" applyAlignment="0" applyProtection="0"/>
    <xf numFmtId="0" fontId="132" fillId="0" borderId="135" applyNumberFormat="0" applyFill="0" applyAlignment="0" applyProtection="0"/>
    <xf numFmtId="0" fontId="132" fillId="0" borderId="141" applyNumberFormat="0" applyFill="0" applyAlignment="0" applyProtection="0"/>
    <xf numFmtId="0" fontId="122" fillId="13" borderId="112" applyNumberFormat="0" applyAlignment="0" applyProtection="0"/>
    <xf numFmtId="0" fontId="120" fillId="26" borderId="117" applyNumberFormat="0" applyAlignment="0" applyProtection="0"/>
    <xf numFmtId="0" fontId="126" fillId="26" borderId="118" applyNumberFormat="0" applyAlignment="0" applyProtection="0"/>
    <xf numFmtId="0" fontId="126" fillId="26" borderId="129" applyNumberFormat="0" applyAlignment="0" applyProtection="0"/>
    <xf numFmtId="0" fontId="120" fillId="26" borderId="107" applyNumberFormat="0" applyAlignment="0" applyProtection="0"/>
    <xf numFmtId="0" fontId="132" fillId="0" borderId="109" applyNumberFormat="0" applyFill="0" applyAlignment="0" applyProtection="0"/>
    <xf numFmtId="0" fontId="126" fillId="26" borderId="118" applyNumberFormat="0" applyAlignment="0" applyProtection="0"/>
    <xf numFmtId="0" fontId="29" fillId="29" borderId="120" applyNumberFormat="0" applyFont="0" applyAlignment="0" applyProtection="0"/>
    <xf numFmtId="0" fontId="122" fillId="13" borderId="139" applyNumberFormat="0" applyAlignment="0" applyProtection="0"/>
    <xf numFmtId="0" fontId="122" fillId="13" borderId="112" applyNumberFormat="0" applyAlignment="0" applyProtection="0"/>
    <xf numFmtId="0" fontId="29" fillId="29" borderId="111" applyNumberFormat="0" applyFont="0" applyAlignment="0" applyProtection="0"/>
    <xf numFmtId="0" fontId="126" fillId="26" borderId="125" applyNumberFormat="0" applyAlignment="0" applyProtection="0"/>
    <xf numFmtId="0" fontId="29" fillId="29" borderId="123" applyNumberFormat="0" applyFont="0" applyAlignment="0" applyProtection="0"/>
    <xf numFmtId="0" fontId="126" fillId="26" borderId="150" applyNumberFormat="0" applyAlignment="0" applyProtection="0"/>
    <xf numFmtId="0" fontId="132" fillId="0" borderId="109" applyNumberFormat="0" applyFill="0" applyAlignment="0" applyProtection="0"/>
    <xf numFmtId="0" fontId="122" fillId="13" borderId="128" applyNumberFormat="0" applyAlignment="0" applyProtection="0"/>
    <xf numFmtId="0" fontId="29" fillId="29" borderId="120" applyNumberFormat="0" applyFont="0" applyAlignment="0" applyProtection="0"/>
    <xf numFmtId="0" fontId="122" fillId="13" borderId="139" applyNumberFormat="0" applyAlignment="0" applyProtection="0"/>
    <xf numFmtId="0" fontId="120" fillId="26" borderId="112" applyNumberFormat="0" applyAlignment="0" applyProtection="0"/>
    <xf numFmtId="0" fontId="29" fillId="29" borderId="120" applyNumberFormat="0" applyFon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122" fillId="13" borderId="112" applyNumberFormat="0" applyAlignment="0" applyProtection="0"/>
    <xf numFmtId="0" fontId="126" fillId="26" borderId="129" applyNumberFormat="0" applyAlignment="0" applyProtection="0"/>
    <xf numFmtId="0" fontId="120" fillId="26" borderId="133" applyNumberFormat="0" applyAlignment="0" applyProtection="0"/>
    <xf numFmtId="0" fontId="132" fillId="0" borderId="126" applyNumberFormat="0" applyFill="0" applyAlignment="0" applyProtection="0"/>
    <xf numFmtId="0" fontId="126" fillId="26" borderId="108" applyNumberFormat="0" applyAlignment="0" applyProtection="0"/>
    <xf numFmtId="0" fontId="120" fillId="26" borderId="149" applyNumberFormat="0" applyAlignment="0" applyProtection="0"/>
    <xf numFmtId="0" fontId="120" fillId="26" borderId="112" applyNumberFormat="0" applyAlignment="0" applyProtection="0"/>
    <xf numFmtId="0" fontId="29" fillId="29" borderId="144" applyNumberFormat="0" applyFont="0" applyAlignment="0" applyProtection="0"/>
    <xf numFmtId="0" fontId="29" fillId="29" borderId="122" applyNumberFormat="0" applyFont="0" applyAlignment="0" applyProtection="0"/>
    <xf numFmtId="0" fontId="122" fillId="13" borderId="149" applyNumberFormat="0" applyAlignment="0" applyProtection="0"/>
    <xf numFmtId="0" fontId="126" fillId="26" borderId="113" applyNumberFormat="0" applyAlignment="0" applyProtection="0"/>
    <xf numFmtId="0" fontId="29" fillId="29" borderId="123" applyNumberFormat="0" applyFont="0" applyAlignment="0" applyProtection="0"/>
    <xf numFmtId="0" fontId="132" fillId="0" borderId="147" applyNumberFormat="0" applyFill="0" applyAlignment="0" applyProtection="0"/>
    <xf numFmtId="0" fontId="29" fillId="29" borderId="137" applyNumberFormat="0" applyFont="0" applyAlignment="0" applyProtection="0"/>
    <xf numFmtId="0" fontId="122" fillId="13" borderId="133" applyNumberFormat="0" applyAlignment="0" applyProtection="0"/>
    <xf numFmtId="0" fontId="29" fillId="29" borderId="111" applyNumberFormat="0" applyFont="0" applyAlignment="0" applyProtection="0"/>
    <xf numFmtId="0" fontId="120" fillId="26" borderId="107" applyNumberFormat="0" applyAlignment="0" applyProtection="0"/>
    <xf numFmtId="0" fontId="132" fillId="0" borderId="119" applyNumberFormat="0" applyFill="0" applyAlignment="0" applyProtection="0"/>
    <xf numFmtId="0" fontId="122" fillId="13" borderId="128" applyNumberFormat="0" applyAlignment="0" applyProtection="0"/>
    <xf numFmtId="0" fontId="126" fillId="26" borderId="113" applyNumberFormat="0" applyAlignment="0" applyProtection="0"/>
    <xf numFmtId="0" fontId="120" fillId="26" borderId="133" applyNumberFormat="0" applyAlignment="0" applyProtection="0"/>
    <xf numFmtId="0" fontId="132" fillId="0" borderId="135" applyNumberFormat="0" applyFill="0" applyAlignment="0" applyProtection="0"/>
    <xf numFmtId="0" fontId="120" fillId="26" borderId="149" applyNumberFormat="0" applyAlignment="0" applyProtection="0"/>
    <xf numFmtId="0" fontId="29" fillId="29" borderId="110" applyNumberFormat="0" applyFont="0" applyAlignment="0" applyProtection="0"/>
    <xf numFmtId="0" fontId="29" fillId="29" borderId="116" applyNumberFormat="0" applyFont="0" applyAlignment="0" applyProtection="0"/>
    <xf numFmtId="0" fontId="120" fillId="26" borderId="107" applyNumberFormat="0" applyAlignment="0" applyProtection="0"/>
    <xf numFmtId="0" fontId="29" fillId="29" borderId="116" applyNumberFormat="0" applyFont="0" applyAlignment="0" applyProtection="0"/>
    <xf numFmtId="0" fontId="29" fillId="29" borderId="120" applyNumberFormat="0" applyFont="0" applyAlignment="0" applyProtection="0"/>
    <xf numFmtId="0" fontId="29" fillId="29" borderId="144" applyNumberFormat="0" applyFont="0" applyAlignment="0" applyProtection="0"/>
    <xf numFmtId="0" fontId="29" fillId="29" borderId="123" applyNumberFormat="0" applyFont="0" applyAlignment="0" applyProtection="0"/>
    <xf numFmtId="0" fontId="132" fillId="0" borderId="126" applyNumberFormat="0" applyFill="0" applyAlignment="0" applyProtection="0"/>
    <xf numFmtId="0" fontId="126" fillId="26" borderId="134" applyNumberFormat="0" applyAlignment="0" applyProtection="0"/>
    <xf numFmtId="0" fontId="120" fillId="26" borderId="112" applyNumberFormat="0" applyAlignment="0" applyProtection="0"/>
    <xf numFmtId="0" fontId="29" fillId="29" borderId="106" applyNumberFormat="0" applyFont="0" applyAlignment="0" applyProtection="0"/>
    <xf numFmtId="0" fontId="120" fillId="26" borderId="112" applyNumberFormat="0" applyAlignment="0" applyProtection="0"/>
    <xf numFmtId="0" fontId="122" fillId="13" borderId="139" applyNumberFormat="0" applyAlignment="0" applyProtection="0"/>
    <xf numFmtId="0" fontId="132" fillId="0" borderId="114" applyNumberFormat="0" applyFill="0" applyAlignment="0" applyProtection="0"/>
    <xf numFmtId="0" fontId="120" fillId="26" borderId="133" applyNumberFormat="0" applyAlignment="0" applyProtection="0"/>
    <xf numFmtId="0" fontId="120" fillId="26" borderId="124" applyNumberFormat="0" applyAlignment="0" applyProtection="0"/>
    <xf numFmtId="0" fontId="132" fillId="0" borderId="114" applyNumberFormat="0" applyFill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126" fillId="26" borderId="129" applyNumberFormat="0" applyAlignment="0" applyProtection="0"/>
    <xf numFmtId="0" fontId="120" fillId="26" borderId="107" applyNumberFormat="0" applyAlignment="0" applyProtection="0"/>
    <xf numFmtId="0" fontId="120" fillId="26" borderId="107" applyNumberFormat="0" applyAlignment="0" applyProtection="0"/>
    <xf numFmtId="0" fontId="126" fillId="26" borderId="125" applyNumberFormat="0" applyAlignment="0" applyProtection="0"/>
    <xf numFmtId="0" fontId="132" fillId="0" borderId="119" applyNumberFormat="0" applyFill="0" applyAlignment="0" applyProtection="0"/>
    <xf numFmtId="0" fontId="29" fillId="29" borderId="143" applyNumberFormat="0" applyFont="0" applyAlignment="0" applyProtection="0"/>
    <xf numFmtId="0" fontId="126" fillId="26" borderId="125" applyNumberFormat="0" applyAlignment="0" applyProtection="0"/>
    <xf numFmtId="0" fontId="29" fillId="29" borderId="111" applyNumberFormat="0" applyFont="0" applyAlignment="0" applyProtection="0"/>
    <xf numFmtId="0" fontId="126" fillId="26" borderId="118" applyNumberFormat="0" applyAlignment="0" applyProtection="0"/>
    <xf numFmtId="0" fontId="29" fillId="29" borderId="106" applyNumberFormat="0" applyFont="0" applyAlignment="0" applyProtection="0"/>
    <xf numFmtId="0" fontId="132" fillId="0" borderId="109" applyNumberFormat="0" applyFill="0" applyAlignment="0" applyProtection="0"/>
    <xf numFmtId="0" fontId="132" fillId="0" borderId="126" applyNumberFormat="0" applyFill="0" applyAlignment="0" applyProtection="0"/>
    <xf numFmtId="0" fontId="122" fillId="13" borderId="107" applyNumberFormat="0" applyAlignment="0" applyProtection="0"/>
    <xf numFmtId="0" fontId="126" fillId="26" borderId="134" applyNumberFormat="0" applyAlignment="0" applyProtection="0"/>
    <xf numFmtId="0" fontId="29" fillId="29" borderId="106" applyNumberFormat="0" applyFont="0" applyAlignment="0" applyProtection="0"/>
    <xf numFmtId="0" fontId="29" fillId="29" borderId="143" applyNumberFormat="0" applyFont="0" applyAlignment="0" applyProtection="0"/>
    <xf numFmtId="0" fontId="122" fillId="13" borderId="128" applyNumberFormat="0" applyAlignment="0" applyProtection="0"/>
    <xf numFmtId="0" fontId="122" fillId="13" borderId="112" applyNumberFormat="0" applyAlignment="0" applyProtection="0"/>
    <xf numFmtId="0" fontId="29" fillId="29" borderId="116" applyNumberFormat="0" applyFont="0" applyAlignment="0" applyProtection="0"/>
    <xf numFmtId="0" fontId="126" fillId="26" borderId="118" applyNumberFormat="0" applyAlignment="0" applyProtection="0"/>
    <xf numFmtId="0" fontId="126" fillId="26" borderId="118" applyNumberFormat="0" applyAlignment="0" applyProtection="0"/>
    <xf numFmtId="0" fontId="126" fillId="26" borderId="113" applyNumberFormat="0" applyAlignment="0" applyProtection="0"/>
    <xf numFmtId="0" fontId="120" fillId="26" borderId="107" applyNumberFormat="0" applyAlignment="0" applyProtection="0"/>
    <xf numFmtId="0" fontId="120" fillId="26" borderId="124" applyNumberFormat="0" applyAlignment="0" applyProtection="0"/>
    <xf numFmtId="0" fontId="126" fillId="26" borderId="129" applyNumberFormat="0" applyAlignment="0" applyProtection="0"/>
    <xf numFmtId="0" fontId="132" fillId="0" borderId="114" applyNumberFormat="0" applyFill="0" applyAlignment="0" applyProtection="0"/>
    <xf numFmtId="0" fontId="29" fillId="29" borderId="111" applyNumberFormat="0" applyFont="0" applyAlignment="0" applyProtection="0"/>
    <xf numFmtId="0" fontId="120" fillId="26" borderId="117" applyNumberFormat="0" applyAlignment="0" applyProtection="0"/>
    <xf numFmtId="0" fontId="120" fillId="26" borderId="107" applyNumberFormat="0" applyAlignment="0" applyProtection="0"/>
    <xf numFmtId="0" fontId="126" fillId="26" borderId="134" applyNumberFormat="0" applyAlignment="0" applyProtection="0"/>
    <xf numFmtId="0" fontId="29" fillId="29" borderId="132" applyNumberFormat="0" applyFont="0" applyAlignment="0" applyProtection="0"/>
    <xf numFmtId="0" fontId="126" fillId="26" borderId="108" applyNumberFormat="0" applyAlignment="0" applyProtection="0"/>
    <xf numFmtId="0" fontId="120" fillId="26" borderId="124" applyNumberFormat="0" applyAlignment="0" applyProtection="0"/>
    <xf numFmtId="0" fontId="126" fillId="26" borderId="129" applyNumberFormat="0" applyAlignment="0" applyProtection="0"/>
    <xf numFmtId="0" fontId="122" fillId="13" borderId="117" applyNumberFormat="0" applyAlignment="0" applyProtection="0"/>
    <xf numFmtId="0" fontId="120" fillId="26" borderId="133" applyNumberFormat="0" applyAlignment="0" applyProtection="0"/>
    <xf numFmtId="0" fontId="122" fillId="13" borderId="117" applyNumberFormat="0" applyAlignment="0" applyProtection="0"/>
    <xf numFmtId="0" fontId="126" fillId="26" borderId="113" applyNumberFormat="0" applyAlignment="0" applyProtection="0"/>
    <xf numFmtId="0" fontId="132" fillId="0" borderId="109" applyNumberFormat="0" applyFill="0" applyAlignment="0" applyProtection="0"/>
    <xf numFmtId="0" fontId="122" fillId="13" borderId="133" applyNumberFormat="0" applyAlignment="0" applyProtection="0"/>
    <xf numFmtId="0" fontId="126" fillId="26" borderId="118" applyNumberFormat="0" applyAlignment="0" applyProtection="0"/>
    <xf numFmtId="0" fontId="126" fillId="26" borderId="118" applyNumberFormat="0" applyAlignment="0" applyProtection="0"/>
    <xf numFmtId="0" fontId="120" fillId="26" borderId="117" applyNumberFormat="0" applyAlignment="0" applyProtection="0"/>
    <xf numFmtId="0" fontId="120" fillId="26" borderId="149" applyNumberFormat="0" applyAlignment="0" applyProtection="0"/>
    <xf numFmtId="0" fontId="29" fillId="29" borderId="138" applyNumberFormat="0" applyFont="0" applyAlignment="0" applyProtection="0"/>
    <xf numFmtId="0" fontId="126" fillId="26" borderId="113" applyNumberFormat="0" applyAlignment="0" applyProtection="0"/>
    <xf numFmtId="0" fontId="122" fillId="13" borderId="124" applyNumberFormat="0" applyAlignment="0" applyProtection="0"/>
    <xf numFmtId="0" fontId="126" fillId="26" borderId="118" applyNumberFormat="0" applyAlignment="0" applyProtection="0"/>
    <xf numFmtId="0" fontId="126" fillId="26" borderId="134" applyNumberFormat="0" applyAlignment="0" applyProtection="0"/>
    <xf numFmtId="0" fontId="122" fillId="13" borderId="133" applyNumberFormat="0" applyAlignment="0" applyProtection="0"/>
    <xf numFmtId="0" fontId="120" fillId="26" borderId="107" applyNumberFormat="0" applyAlignment="0" applyProtection="0"/>
    <xf numFmtId="0" fontId="120" fillId="26" borderId="112" applyNumberFormat="0" applyAlignment="0" applyProtection="0"/>
    <xf numFmtId="0" fontId="29" fillId="29" borderId="132" applyNumberFormat="0" applyFont="0" applyAlignment="0" applyProtection="0"/>
    <xf numFmtId="0" fontId="122" fillId="13" borderId="117" applyNumberFormat="0" applyAlignment="0" applyProtection="0"/>
    <xf numFmtId="0" fontId="132" fillId="0" borderId="126" applyNumberFormat="0" applyFill="0" applyAlignment="0" applyProtection="0"/>
    <xf numFmtId="0" fontId="29" fillId="29" borderId="110" applyNumberFormat="0" applyFont="0" applyAlignment="0" applyProtection="0"/>
    <xf numFmtId="0" fontId="126" fillId="26" borderId="113" applyNumberFormat="0" applyAlignment="0" applyProtection="0"/>
    <xf numFmtId="0" fontId="29" fillId="29" borderId="148" applyNumberFormat="0" applyFont="0" applyAlignment="0" applyProtection="0"/>
    <xf numFmtId="0" fontId="132" fillId="0" borderId="109" applyNumberFormat="0" applyFill="0" applyAlignment="0" applyProtection="0"/>
    <xf numFmtId="0" fontId="132" fillId="0" borderId="114" applyNumberFormat="0" applyFill="0" applyAlignment="0" applyProtection="0"/>
    <xf numFmtId="0" fontId="126" fillId="26" borderId="134" applyNumberFormat="0" applyAlignment="0" applyProtection="0"/>
    <xf numFmtId="0" fontId="122" fillId="13" borderId="112" applyNumberFormat="0" applyAlignment="0" applyProtection="0"/>
    <xf numFmtId="0" fontId="120" fillId="26" borderId="112" applyNumberFormat="0" applyAlignment="0" applyProtection="0"/>
    <xf numFmtId="0" fontId="126" fillId="26" borderId="113" applyNumberFormat="0" applyAlignment="0" applyProtection="0"/>
    <xf numFmtId="0" fontId="29" fillId="29" borderId="148" applyNumberFormat="0" applyFont="0" applyAlignment="0" applyProtection="0"/>
    <xf numFmtId="0" fontId="29" fillId="29" borderId="132" applyNumberFormat="0" applyFont="0" applyAlignment="0" applyProtection="0"/>
    <xf numFmtId="0" fontId="29" fillId="29" borderId="148" applyNumberFormat="0" applyFont="0" applyAlignment="0" applyProtection="0"/>
    <xf numFmtId="0" fontId="132" fillId="0" borderId="119" applyNumberFormat="0" applyFill="0" applyAlignment="0" applyProtection="0"/>
    <xf numFmtId="0" fontId="122" fillId="13" borderId="145" applyNumberFormat="0" applyAlignment="0" applyProtection="0"/>
    <xf numFmtId="0" fontId="132" fillId="0" borderId="119" applyNumberFormat="0" applyFill="0" applyAlignment="0" applyProtection="0"/>
    <xf numFmtId="0" fontId="120" fillId="26" borderId="112" applyNumberFormat="0" applyAlignment="0" applyProtection="0"/>
    <xf numFmtId="0" fontId="132" fillId="0" borderId="119" applyNumberFormat="0" applyFill="0" applyAlignment="0" applyProtection="0"/>
    <xf numFmtId="0" fontId="132" fillId="0" borderId="109" applyNumberFormat="0" applyFill="0" applyAlignment="0" applyProtection="0"/>
    <xf numFmtId="0" fontId="132" fillId="0" borderId="151" applyNumberFormat="0" applyFill="0" applyAlignment="0" applyProtection="0"/>
    <xf numFmtId="0" fontId="120" fillId="26" borderId="107" applyNumberFormat="0" applyAlignment="0" applyProtection="0"/>
    <xf numFmtId="0" fontId="120" fillId="26" borderId="124" applyNumberFormat="0" applyAlignment="0" applyProtection="0"/>
    <xf numFmtId="0" fontId="122" fillId="13" borderId="133" applyNumberFormat="0" applyAlignment="0" applyProtection="0"/>
    <xf numFmtId="0" fontId="132" fillId="0" borderId="119" applyNumberFormat="0" applyFill="0" applyAlignment="0" applyProtection="0"/>
    <xf numFmtId="0" fontId="132" fillId="0" borderId="114" applyNumberFormat="0" applyFill="0" applyAlignment="0" applyProtection="0"/>
    <xf numFmtId="0" fontId="132" fillId="0" borderId="109" applyNumberFormat="0" applyFill="0" applyAlignment="0" applyProtection="0"/>
    <xf numFmtId="0" fontId="122" fillId="13" borderId="124" applyNumberFormat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20" fillId="26" borderId="149" applyNumberFormat="0" applyAlignment="0" applyProtection="0"/>
    <xf numFmtId="0" fontId="120" fillId="26" borderId="112" applyNumberFormat="0" applyAlignment="0" applyProtection="0"/>
    <xf numFmtId="0" fontId="122" fillId="13" borderId="124" applyNumberFormat="0" applyAlignment="0" applyProtection="0"/>
    <xf numFmtId="0" fontId="29" fillId="29" borderId="132" applyNumberFormat="0" applyFont="0" applyAlignment="0" applyProtection="0"/>
    <xf numFmtId="0" fontId="132" fillId="0" borderId="109" applyNumberFormat="0" applyFill="0" applyAlignment="0" applyProtection="0"/>
    <xf numFmtId="0" fontId="120" fillId="26" borderId="128" applyNumberFormat="0" applyAlignment="0" applyProtection="0"/>
    <xf numFmtId="0" fontId="126" fillId="26" borderId="108" applyNumberFormat="0" applyAlignment="0" applyProtection="0"/>
    <xf numFmtId="0" fontId="122" fillId="13" borderId="139" applyNumberFormat="0" applyAlignment="0" applyProtection="0"/>
    <xf numFmtId="0" fontId="29" fillId="29" borderId="116" applyNumberFormat="0" applyFont="0" applyAlignment="0" applyProtection="0"/>
    <xf numFmtId="0" fontId="126" fillId="26" borderId="150" applyNumberFormat="0" applyAlignment="0" applyProtection="0"/>
    <xf numFmtId="0" fontId="29" fillId="29" borderId="123" applyNumberFormat="0" applyFont="0" applyAlignment="0" applyProtection="0"/>
    <xf numFmtId="0" fontId="120" fillId="26" borderId="117" applyNumberFormat="0" applyAlignment="0" applyProtection="0"/>
    <xf numFmtId="0" fontId="126" fillId="26" borderId="150" applyNumberFormat="0" applyAlignment="0" applyProtection="0"/>
    <xf numFmtId="0" fontId="122" fillId="13" borderId="107" applyNumberFormat="0" applyAlignment="0" applyProtection="0"/>
    <xf numFmtId="0" fontId="29" fillId="29" borderId="111" applyNumberFormat="0" applyFont="0" applyAlignment="0" applyProtection="0"/>
    <xf numFmtId="0" fontId="126" fillId="26" borderId="118" applyNumberFormat="0" applyAlignment="0" applyProtection="0"/>
    <xf numFmtId="0" fontId="126" fillId="26" borderId="108" applyNumberFormat="0" applyAlignment="0" applyProtection="0"/>
    <xf numFmtId="0" fontId="120" fillId="26" borderId="128" applyNumberFormat="0" applyAlignment="0" applyProtection="0"/>
    <xf numFmtId="0" fontId="120" fillId="26" borderId="145" applyNumberFormat="0" applyAlignment="0" applyProtection="0"/>
    <xf numFmtId="0" fontId="122" fillId="13" borderId="117" applyNumberFormat="0" applyAlignment="0" applyProtection="0"/>
    <xf numFmtId="0" fontId="29" fillId="29" borderId="123" applyNumberFormat="0" applyFont="0" applyAlignment="0" applyProtection="0"/>
    <xf numFmtId="0" fontId="29" fillId="29" borderId="116" applyNumberFormat="0" applyFont="0" applyAlignment="0" applyProtection="0"/>
    <xf numFmtId="0" fontId="120" fillId="26" borderId="145" applyNumberFormat="0" applyAlignment="0" applyProtection="0"/>
    <xf numFmtId="0" fontId="29" fillId="29" borderId="120" applyNumberFormat="0" applyFont="0" applyAlignment="0" applyProtection="0"/>
    <xf numFmtId="0" fontId="122" fillId="13" borderId="107" applyNumberFormat="0" applyAlignment="0" applyProtection="0"/>
    <xf numFmtId="0" fontId="132" fillId="0" borderId="114" applyNumberFormat="0" applyFill="0" applyAlignment="0" applyProtection="0"/>
    <xf numFmtId="0" fontId="29" fillId="29" borderId="132" applyNumberFormat="0" applyFont="0" applyAlignment="0" applyProtection="0"/>
    <xf numFmtId="0" fontId="120" fillId="26" borderId="117" applyNumberFormat="0" applyAlignment="0" applyProtection="0"/>
    <xf numFmtId="0" fontId="122" fillId="13" borderId="107" applyNumberFormat="0" applyAlignment="0" applyProtection="0"/>
    <xf numFmtId="0" fontId="126" fillId="26" borderId="140" applyNumberFormat="0" applyAlignment="0" applyProtection="0"/>
    <xf numFmtId="0" fontId="122" fillId="13" borderId="112" applyNumberFormat="0" applyAlignment="0" applyProtection="0"/>
    <xf numFmtId="0" fontId="122" fillId="13" borderId="133" applyNumberFormat="0" applyAlignment="0" applyProtection="0"/>
    <xf numFmtId="0" fontId="120" fillId="26" borderId="124" applyNumberFormat="0" applyAlignment="0" applyProtection="0"/>
    <xf numFmtId="0" fontId="120" fillId="26" borderId="124" applyNumberFormat="0" applyAlignment="0" applyProtection="0"/>
    <xf numFmtId="0" fontId="126" fillId="26" borderId="108" applyNumberFormat="0" applyAlignment="0" applyProtection="0"/>
    <xf numFmtId="0" fontId="132" fillId="0" borderId="109" applyNumberFormat="0" applyFill="0" applyAlignment="0" applyProtection="0"/>
    <xf numFmtId="0" fontId="122" fillId="13" borderId="128" applyNumberFormat="0" applyAlignment="0" applyProtection="0"/>
    <xf numFmtId="0" fontId="29" fillId="29" borderId="106" applyNumberFormat="0" applyFont="0" applyAlignment="0" applyProtection="0"/>
    <xf numFmtId="0" fontId="126" fillId="26" borderId="150" applyNumberFormat="0" applyAlignment="0" applyProtection="0"/>
    <xf numFmtId="0" fontId="132" fillId="0" borderId="151" applyNumberFormat="0" applyFill="0" applyAlignment="0" applyProtection="0"/>
    <xf numFmtId="0" fontId="132" fillId="0" borderId="119" applyNumberFormat="0" applyFill="0" applyAlignment="0" applyProtection="0"/>
    <xf numFmtId="0" fontId="29" fillId="29" borderId="131" applyNumberFormat="0" applyFont="0" applyAlignment="0" applyProtection="0"/>
    <xf numFmtId="0" fontId="132" fillId="0" borderId="130" applyNumberFormat="0" applyFill="0" applyAlignment="0" applyProtection="0"/>
    <xf numFmtId="0" fontId="132" fillId="0" borderId="109" applyNumberFormat="0" applyFill="0" applyAlignment="0" applyProtection="0"/>
    <xf numFmtId="0" fontId="132" fillId="0" borderId="119" applyNumberFormat="0" applyFill="0" applyAlignment="0" applyProtection="0"/>
    <xf numFmtId="0" fontId="29" fillId="29" borderId="138" applyNumberFormat="0" applyFont="0" applyAlignment="0" applyProtection="0"/>
    <xf numFmtId="0" fontId="132" fillId="0" borderId="135" applyNumberFormat="0" applyFill="0" applyAlignment="0" applyProtection="0"/>
    <xf numFmtId="0" fontId="132" fillId="0" borderId="114" applyNumberFormat="0" applyFill="0" applyAlignment="0" applyProtection="0"/>
    <xf numFmtId="0" fontId="122" fillId="13" borderId="128" applyNumberFormat="0" applyAlignment="0" applyProtection="0"/>
    <xf numFmtId="0" fontId="132" fillId="0" borderId="126" applyNumberFormat="0" applyFill="0" applyAlignment="0" applyProtection="0"/>
    <xf numFmtId="0" fontId="120" fillId="26" borderId="124" applyNumberFormat="0" applyAlignment="0" applyProtection="0"/>
    <xf numFmtId="0" fontId="122" fillId="13" borderId="139" applyNumberFormat="0" applyAlignment="0" applyProtection="0"/>
    <xf numFmtId="0" fontId="122" fillId="13" borderId="107" applyNumberForma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126" fillId="26" borderId="140" applyNumberFormat="0" applyAlignment="0" applyProtection="0"/>
    <xf numFmtId="0" fontId="126" fillId="26" borderId="118" applyNumberFormat="0" applyAlignment="0" applyProtection="0"/>
    <xf numFmtId="0" fontId="29" fillId="29" borderId="111" applyNumberFormat="0" applyFont="0" applyAlignment="0" applyProtection="0"/>
    <xf numFmtId="0" fontId="29" fillId="29" borderId="132" applyNumberFormat="0" applyFont="0" applyAlignment="0" applyProtection="0"/>
    <xf numFmtId="0" fontId="120" fillId="26" borderId="128" applyNumberFormat="0" applyAlignment="0" applyProtection="0"/>
    <xf numFmtId="0" fontId="29" fillId="29" borderId="137" applyNumberFormat="0" applyFont="0" applyAlignment="0" applyProtection="0"/>
    <xf numFmtId="0" fontId="122" fillId="13" borderId="117" applyNumberFormat="0" applyAlignment="0" applyProtection="0"/>
    <xf numFmtId="0" fontId="120" fillId="26" borderId="149" applyNumberFormat="0" applyAlignment="0" applyProtection="0"/>
    <xf numFmtId="0" fontId="120" fillId="26" borderId="107" applyNumberFormat="0" applyAlignment="0" applyProtection="0"/>
    <xf numFmtId="0" fontId="120" fillId="26" borderId="107" applyNumberFormat="0" applyAlignment="0" applyProtection="0"/>
    <xf numFmtId="0" fontId="122" fillId="13" borderId="124" applyNumberFormat="0" applyAlignment="0" applyProtection="0"/>
    <xf numFmtId="0" fontId="122" fillId="13" borderId="124" applyNumberFormat="0" applyAlignment="0" applyProtection="0"/>
    <xf numFmtId="0" fontId="29" fillId="29" borderId="148" applyNumberFormat="0" applyFont="0" applyAlignment="0" applyProtection="0"/>
    <xf numFmtId="0" fontId="120" fillId="26" borderId="133" applyNumberFormat="0" applyAlignment="0" applyProtection="0"/>
    <xf numFmtId="0" fontId="122" fillId="13" borderId="124" applyNumberFormat="0" applyAlignment="0" applyProtection="0"/>
    <xf numFmtId="0" fontId="126" fillId="26" borderId="108" applyNumberFormat="0" applyAlignment="0" applyProtection="0"/>
    <xf numFmtId="0" fontId="126" fillId="26" borderId="129" applyNumberFormat="0" applyAlignment="0" applyProtection="0"/>
    <xf numFmtId="0" fontId="29" fillId="29" borderId="144" applyNumberFormat="0" applyFont="0" applyAlignment="0" applyProtection="0"/>
    <xf numFmtId="0" fontId="132" fillId="0" borderId="109" applyNumberFormat="0" applyFill="0" applyAlignment="0" applyProtection="0"/>
    <xf numFmtId="0" fontId="122" fillId="13" borderId="128" applyNumberFormat="0" applyAlignment="0" applyProtection="0"/>
    <xf numFmtId="0" fontId="29" fillId="29" borderId="120" applyNumberFormat="0" applyFont="0" applyAlignment="0" applyProtection="0"/>
    <xf numFmtId="0" fontId="126" fillId="26" borderId="140" applyNumberFormat="0" applyAlignment="0" applyProtection="0"/>
    <xf numFmtId="0" fontId="126" fillId="26" borderId="108" applyNumberFormat="0" applyAlignment="0" applyProtection="0"/>
    <xf numFmtId="0" fontId="126" fillId="26" borderId="146" applyNumberFormat="0" applyAlignment="0" applyProtection="0"/>
    <xf numFmtId="0" fontId="132" fillId="0" borderId="109" applyNumberFormat="0" applyFill="0" applyAlignment="0" applyProtection="0"/>
    <xf numFmtId="0" fontId="29" fillId="29" borderId="144" applyNumberFormat="0" applyFont="0" applyAlignment="0" applyProtection="0"/>
    <xf numFmtId="0" fontId="120" fillId="26" borderId="128" applyNumberFormat="0" applyAlignment="0" applyProtection="0"/>
    <xf numFmtId="0" fontId="29" fillId="29" borderId="111" applyNumberFormat="0" applyFont="0" applyAlignment="0" applyProtection="0"/>
    <xf numFmtId="0" fontId="126" fillId="26" borderId="118" applyNumberFormat="0" applyAlignment="0" applyProtection="0"/>
    <xf numFmtId="0" fontId="29" fillId="29" borderId="120" applyNumberFormat="0" applyFont="0" applyAlignment="0" applyProtection="0"/>
    <xf numFmtId="0" fontId="126" fillId="26" borderId="118" applyNumberFormat="0" applyAlignment="0" applyProtection="0"/>
    <xf numFmtId="0" fontId="126" fillId="26" borderId="150" applyNumberFormat="0" applyAlignment="0" applyProtection="0"/>
    <xf numFmtId="0" fontId="122" fillId="13" borderId="128" applyNumberFormat="0" applyAlignment="0" applyProtection="0"/>
    <xf numFmtId="0" fontId="122" fillId="13" borderId="107" applyNumberFormat="0" applyAlignment="0" applyProtection="0"/>
    <xf numFmtId="0" fontId="126" fillId="26" borderId="113" applyNumberFormat="0" applyAlignment="0" applyProtection="0"/>
    <xf numFmtId="0" fontId="126" fillId="26" borderId="125" applyNumberFormat="0" applyAlignment="0" applyProtection="0"/>
    <xf numFmtId="0" fontId="120" fillId="26" borderId="145" applyNumberFormat="0" applyAlignment="0" applyProtection="0"/>
    <xf numFmtId="0" fontId="29" fillId="29" borderId="110" applyNumberFormat="0" applyFont="0" applyAlignment="0" applyProtection="0"/>
    <xf numFmtId="0" fontId="120" fillId="26" borderId="112" applyNumberFormat="0" applyAlignment="0" applyProtection="0"/>
    <xf numFmtId="0" fontId="120" fillId="26" borderId="124" applyNumberFormat="0" applyAlignment="0" applyProtection="0"/>
    <xf numFmtId="0" fontId="126" fillId="26" borderId="108" applyNumberFormat="0" applyAlignment="0" applyProtection="0"/>
    <xf numFmtId="0" fontId="29" fillId="29" borderId="111" applyNumberFormat="0" applyFont="0" applyAlignment="0" applyProtection="0"/>
    <xf numFmtId="0" fontId="122" fillId="13" borderId="107" applyNumberFormat="0" applyAlignment="0" applyProtection="0"/>
    <xf numFmtId="0" fontId="122" fillId="13" borderId="124" applyNumberFormat="0" applyAlignment="0" applyProtection="0"/>
    <xf numFmtId="0" fontId="126" fillId="26" borderId="134" applyNumberFormat="0" applyAlignment="0" applyProtection="0"/>
    <xf numFmtId="0" fontId="122" fillId="13" borderId="149" applyNumberFormat="0" applyAlignment="0" applyProtection="0"/>
    <xf numFmtId="0" fontId="126" fillId="26" borderId="129" applyNumberFormat="0" applyAlignment="0" applyProtection="0"/>
    <xf numFmtId="0" fontId="126" fillId="26" borderId="134" applyNumberFormat="0" applyAlignment="0" applyProtection="0"/>
    <xf numFmtId="0" fontId="126" fillId="26" borderId="129" applyNumberFormat="0" applyAlignment="0" applyProtection="0"/>
    <xf numFmtId="0" fontId="126" fillId="26" borderId="134" applyNumberFormat="0" applyAlignment="0" applyProtection="0"/>
    <xf numFmtId="0" fontId="120" fillId="26" borderId="128" applyNumberFormat="0" applyAlignment="0" applyProtection="0"/>
    <xf numFmtId="0" fontId="120" fillId="26" borderId="107" applyNumberFormat="0" applyAlignment="0" applyProtection="0"/>
    <xf numFmtId="0" fontId="122" fillId="13" borderId="133" applyNumberFormat="0" applyAlignment="0" applyProtection="0"/>
    <xf numFmtId="0" fontId="122" fillId="13" borderId="124" applyNumberFormat="0" applyAlignment="0" applyProtection="0"/>
    <xf numFmtId="0" fontId="120" fillId="26" borderId="139" applyNumberFormat="0" applyAlignment="0" applyProtection="0"/>
    <xf numFmtId="0" fontId="120" fillId="26" borderId="112" applyNumberFormat="0" applyAlignment="0" applyProtection="0"/>
    <xf numFmtId="0" fontId="120" fillId="26" borderId="139" applyNumberFormat="0" applyAlignment="0" applyProtection="0"/>
    <xf numFmtId="0" fontId="126" fillId="26" borderId="129" applyNumberFormat="0" applyAlignment="0" applyProtection="0"/>
    <xf numFmtId="0" fontId="122" fillId="13" borderId="107" applyNumberFormat="0" applyAlignment="0" applyProtection="0"/>
    <xf numFmtId="0" fontId="132" fillId="0" borderId="141" applyNumberFormat="0" applyFill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32" fillId="0" borderId="126" applyNumberFormat="0" applyFill="0" applyAlignment="0" applyProtection="0"/>
    <xf numFmtId="0" fontId="29" fillId="29" borderId="116" applyNumberFormat="0" applyFont="0" applyAlignment="0" applyProtection="0"/>
    <xf numFmtId="0" fontId="126" fillId="26" borderId="113" applyNumberFormat="0" applyAlignment="0" applyProtection="0"/>
    <xf numFmtId="0" fontId="29" fillId="29" borderId="116" applyNumberFormat="0" applyFont="0" applyAlignment="0" applyProtection="0"/>
    <xf numFmtId="0" fontId="29" fillId="29" borderId="110" applyNumberFormat="0" applyFont="0" applyAlignment="0" applyProtection="0"/>
    <xf numFmtId="0" fontId="29" fillId="29" borderId="116" applyNumberFormat="0" applyFont="0" applyAlignment="0" applyProtection="0"/>
    <xf numFmtId="0" fontId="126" fillId="26" borderId="108" applyNumberFormat="0" applyAlignment="0" applyProtection="0"/>
    <xf numFmtId="0" fontId="126" fillId="26" borderId="113" applyNumberFormat="0" applyAlignment="0" applyProtection="0"/>
    <xf numFmtId="0" fontId="132" fillId="0" borderId="119" applyNumberFormat="0" applyFill="0" applyAlignment="0" applyProtection="0"/>
    <xf numFmtId="0" fontId="29" fillId="29" borderId="132" applyNumberFormat="0" applyFont="0" applyAlignment="0" applyProtection="0"/>
    <xf numFmtId="0" fontId="120" fillId="26" borderId="139" applyNumberFormat="0" applyAlignment="0" applyProtection="0"/>
    <xf numFmtId="0" fontId="132" fillId="0" borderId="114" applyNumberFormat="0" applyFill="0" applyAlignment="0" applyProtection="0"/>
    <xf numFmtId="0" fontId="126" fillId="26" borderId="118" applyNumberFormat="0" applyAlignment="0" applyProtection="0"/>
    <xf numFmtId="0" fontId="132" fillId="0" borderId="147" applyNumberFormat="0" applyFill="0" applyAlignment="0" applyProtection="0"/>
    <xf numFmtId="0" fontId="132" fillId="0" borderId="119" applyNumberFormat="0" applyFill="0" applyAlignment="0" applyProtection="0"/>
    <xf numFmtId="0" fontId="132" fillId="0" borderId="126" applyNumberFormat="0" applyFill="0" applyAlignment="0" applyProtection="0"/>
    <xf numFmtId="0" fontId="29" fillId="29" borderId="138" applyNumberFormat="0" applyFont="0" applyAlignment="0" applyProtection="0"/>
    <xf numFmtId="0" fontId="126" fillId="26" borderId="108" applyNumberFormat="0" applyAlignment="0" applyProtection="0"/>
    <xf numFmtId="0" fontId="126" fillId="26" borderId="118" applyNumberFormat="0" applyAlignment="0" applyProtection="0"/>
    <xf numFmtId="0" fontId="126" fillId="26" borderId="146" applyNumberFormat="0" applyAlignment="0" applyProtection="0"/>
    <xf numFmtId="0" fontId="29" fillId="29" borderId="123" applyNumberFormat="0" applyFont="0" applyAlignment="0" applyProtection="0"/>
    <xf numFmtId="0" fontId="29" fillId="29" borderId="143" applyNumberFormat="0" applyFont="0" applyAlignment="0" applyProtection="0"/>
    <xf numFmtId="0" fontId="122" fillId="13" borderId="124" applyNumberFormat="0" applyAlignment="0" applyProtection="0"/>
    <xf numFmtId="0" fontId="29" fillId="29" borderId="120" applyNumberFormat="0" applyFont="0" applyAlignment="0" applyProtection="0"/>
    <xf numFmtId="0" fontId="29" fillId="29" borderId="143" applyNumberFormat="0" applyFont="0" applyAlignment="0" applyProtection="0"/>
    <xf numFmtId="0" fontId="126" fillId="26" borderId="113" applyNumberFormat="0" applyAlignment="0" applyProtection="0"/>
    <xf numFmtId="0" fontId="126" fillId="26" borderId="108" applyNumberFormat="0" applyAlignment="0" applyProtection="0"/>
    <xf numFmtId="0" fontId="132" fillId="0" borderId="135" applyNumberFormat="0" applyFill="0" applyAlignment="0" applyProtection="0"/>
    <xf numFmtId="0" fontId="122" fillId="13" borderId="145" applyNumberFormat="0" applyAlignment="0" applyProtection="0"/>
    <xf numFmtId="0" fontId="29" fillId="29" borderId="138" applyNumberFormat="0" applyFont="0" applyAlignment="0" applyProtection="0"/>
    <xf numFmtId="0" fontId="126" fillId="26" borderId="108" applyNumberFormat="0" applyAlignment="0" applyProtection="0"/>
    <xf numFmtId="0" fontId="29" fillId="29" borderId="116" applyNumberFormat="0" applyFont="0" applyAlignment="0" applyProtection="0"/>
    <xf numFmtId="0" fontId="122" fillId="13" borderId="139" applyNumberFormat="0" applyAlignment="0" applyProtection="0"/>
    <xf numFmtId="0" fontId="126" fillId="26" borderId="129" applyNumberFormat="0" applyAlignment="0" applyProtection="0"/>
    <xf numFmtId="0" fontId="120" fillId="26" borderId="112" applyNumberFormat="0" applyAlignment="0" applyProtection="0"/>
    <xf numFmtId="0" fontId="122" fillId="13" borderId="112" applyNumberFormat="0" applyAlignment="0" applyProtection="0"/>
    <xf numFmtId="0" fontId="126" fillId="26" borderId="150" applyNumberFormat="0" applyAlignment="0" applyProtection="0"/>
    <xf numFmtId="0" fontId="126" fillId="26" borderId="108" applyNumberFormat="0" applyAlignment="0" applyProtection="0"/>
    <xf numFmtId="0" fontId="122" fillId="13" borderId="107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12" applyNumberFormat="0" applyAlignment="0" applyProtection="0"/>
    <xf numFmtId="0" fontId="29" fillId="29" borderId="131" applyNumberFormat="0" applyFont="0" applyAlignment="0" applyProtection="0"/>
    <xf numFmtId="0" fontId="132" fillId="0" borderId="130" applyNumberFormat="0" applyFill="0" applyAlignment="0" applyProtection="0"/>
    <xf numFmtId="0" fontId="132" fillId="0" borderId="126" applyNumberFormat="0" applyFill="0" applyAlignment="0" applyProtection="0"/>
    <xf numFmtId="0" fontId="126" fillId="26" borderId="113" applyNumberFormat="0" applyAlignment="0" applyProtection="0"/>
    <xf numFmtId="0" fontId="126" fillId="26" borderId="108" applyNumberFormat="0" applyAlignment="0" applyProtection="0"/>
    <xf numFmtId="0" fontId="29" fillId="29" borderId="106" applyNumberFormat="0" applyFont="0" applyAlignment="0" applyProtection="0"/>
    <xf numFmtId="0" fontId="132" fillId="0" borderId="109" applyNumberFormat="0" applyFill="0" applyAlignment="0" applyProtection="0"/>
    <xf numFmtId="0" fontId="29" fillId="29" borderId="131" applyNumberFormat="0" applyFont="0" applyAlignment="0" applyProtection="0"/>
    <xf numFmtId="0" fontId="132" fillId="0" borderId="135" applyNumberFormat="0" applyFill="0" applyAlignment="0" applyProtection="0"/>
    <xf numFmtId="0" fontId="29" fillId="29" borderId="110" applyNumberFormat="0" applyFont="0" applyAlignment="0" applyProtection="0"/>
    <xf numFmtId="0" fontId="120" fillId="26" borderId="133" applyNumberFormat="0" applyAlignment="0" applyProtection="0"/>
    <xf numFmtId="0" fontId="126" fillId="26" borderId="113" applyNumberFormat="0" applyAlignment="0" applyProtection="0"/>
    <xf numFmtId="0" fontId="126" fillId="26" borderId="125" applyNumberFormat="0" applyAlignment="0" applyProtection="0"/>
    <xf numFmtId="0" fontId="126" fillId="26" borderId="129" applyNumberFormat="0" applyAlignment="0" applyProtection="0"/>
    <xf numFmtId="0" fontId="120" fillId="26" borderId="112" applyNumberFormat="0" applyAlignment="0" applyProtection="0"/>
    <xf numFmtId="0" fontId="122" fillId="13" borderId="133" applyNumberFormat="0" applyAlignment="0" applyProtection="0"/>
    <xf numFmtId="0" fontId="122" fillId="13" borderId="117" applyNumberFormat="0" applyAlignment="0" applyProtection="0"/>
    <xf numFmtId="0" fontId="126" fillId="26" borderId="146" applyNumberFormat="0" applyAlignment="0" applyProtection="0"/>
    <xf numFmtId="0" fontId="126" fillId="26" borderId="150" applyNumberFormat="0" applyAlignment="0" applyProtection="0"/>
    <xf numFmtId="0" fontId="29" fillId="29" borderId="111" applyNumberFormat="0" applyFont="0" applyAlignment="0" applyProtection="0"/>
    <xf numFmtId="0" fontId="132" fillId="0" borderId="126" applyNumberFormat="0" applyFill="0" applyAlignment="0" applyProtection="0"/>
    <xf numFmtId="0" fontId="126" fillId="26" borderId="118" applyNumberFormat="0" applyAlignment="0" applyProtection="0"/>
    <xf numFmtId="0" fontId="126" fillId="26" borderId="140" applyNumberFormat="0" applyAlignment="0" applyProtection="0"/>
    <xf numFmtId="0" fontId="120" fillId="26" borderId="107" applyNumberFormat="0" applyAlignment="0" applyProtection="0"/>
    <xf numFmtId="0" fontId="132" fillId="0" borderId="109" applyNumberFormat="0" applyFill="0" applyAlignment="0" applyProtection="0"/>
    <xf numFmtId="0" fontId="120" fillId="26" borderId="133" applyNumberFormat="0" applyAlignment="0" applyProtection="0"/>
    <xf numFmtId="0" fontId="132" fillId="0" borderId="141" applyNumberFormat="0" applyFill="0" applyAlignment="0" applyProtection="0"/>
    <xf numFmtId="0" fontId="120" fillId="26" borderId="128" applyNumberFormat="0" applyAlignment="0" applyProtection="0"/>
    <xf numFmtId="0" fontId="120" fillId="26" borderId="133" applyNumberFormat="0" applyAlignment="0" applyProtection="0"/>
    <xf numFmtId="0" fontId="126" fillId="26" borderId="134" applyNumberFormat="0" applyAlignment="0" applyProtection="0"/>
    <xf numFmtId="0" fontId="132" fillId="0" borderId="126" applyNumberFormat="0" applyFill="0" applyAlignment="0" applyProtection="0"/>
    <xf numFmtId="0" fontId="122" fillId="13" borderId="107" applyNumberFormat="0" applyAlignment="0" applyProtection="0"/>
    <xf numFmtId="0" fontId="120" fillId="26" borderId="124" applyNumberFormat="0" applyAlignment="0" applyProtection="0"/>
    <xf numFmtId="0" fontId="132" fillId="0" borderId="119" applyNumberFormat="0" applyFill="0" applyAlignment="0" applyProtection="0"/>
    <xf numFmtId="0" fontId="126" fillId="26" borderId="118" applyNumberFormat="0" applyAlignment="0" applyProtection="0"/>
    <xf numFmtId="0" fontId="29" fillId="29" borderId="144" applyNumberFormat="0" applyFont="0" applyAlignment="0" applyProtection="0"/>
    <xf numFmtId="0" fontId="126" fillId="26" borderId="140" applyNumberFormat="0" applyAlignment="0" applyProtection="0"/>
    <xf numFmtId="0" fontId="132" fillId="0" borderId="151" applyNumberFormat="0" applyFill="0" applyAlignment="0" applyProtection="0"/>
    <xf numFmtId="0" fontId="122" fillId="13" borderId="112" applyNumberFormat="0" applyAlignment="0" applyProtection="0"/>
    <xf numFmtId="0" fontId="122" fillId="13" borderId="117" applyNumberFormat="0" applyAlignment="0" applyProtection="0"/>
    <xf numFmtId="0" fontId="122" fillId="13" borderId="133" applyNumberFormat="0" applyAlignment="0" applyProtection="0"/>
    <xf numFmtId="0" fontId="120" fillId="26" borderId="124" applyNumberFormat="0" applyAlignment="0" applyProtection="0"/>
    <xf numFmtId="0" fontId="120" fillId="26" borderId="117" applyNumberFormat="0" applyAlignment="0" applyProtection="0"/>
    <xf numFmtId="0" fontId="120" fillId="26" borderId="107" applyNumberFormat="0" applyAlignment="0" applyProtection="0"/>
    <xf numFmtId="0" fontId="126" fillId="26" borderId="118" applyNumberFormat="0" applyAlignment="0" applyProtection="0"/>
    <xf numFmtId="0" fontId="122" fillId="13" borderId="124" applyNumberFormat="0" applyAlignment="0" applyProtection="0"/>
    <xf numFmtId="0" fontId="122" fillId="13" borderId="112" applyNumberFormat="0" applyAlignment="0" applyProtection="0"/>
    <xf numFmtId="0" fontId="29" fillId="29" borderId="144" applyNumberFormat="0" applyFont="0" applyAlignment="0" applyProtection="0"/>
    <xf numFmtId="0" fontId="122" fillId="13" borderId="117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32" fillId="0" borderId="119" applyNumberFormat="0" applyFill="0" applyAlignment="0" applyProtection="0"/>
    <xf numFmtId="0" fontId="122" fillId="13" borderId="117" applyNumberFormat="0" applyAlignment="0" applyProtection="0"/>
    <xf numFmtId="0" fontId="29" fillId="29" borderId="120" applyNumberFormat="0" applyFont="0" applyAlignment="0" applyProtection="0"/>
    <xf numFmtId="0" fontId="120" fillId="26" borderId="124" applyNumberFormat="0" applyAlignment="0" applyProtection="0"/>
    <xf numFmtId="0" fontId="132" fillId="0" borderId="109" applyNumberFormat="0" applyFill="0" applyAlignment="0" applyProtection="0"/>
    <xf numFmtId="0" fontId="29" fillId="29" borderId="123" applyNumberFormat="0" applyFont="0" applyAlignment="0" applyProtection="0"/>
    <xf numFmtId="0" fontId="126" fillId="26" borderId="140" applyNumberFormat="0" applyAlignment="0" applyProtection="0"/>
    <xf numFmtId="0" fontId="132" fillId="0" borderId="147" applyNumberFormat="0" applyFill="0" applyAlignment="0" applyProtection="0"/>
    <xf numFmtId="0" fontId="126" fillId="26" borderId="113" applyNumberFormat="0" applyAlignment="0" applyProtection="0"/>
    <xf numFmtId="0" fontId="120" fillId="26" borderId="112" applyNumberFormat="0" applyAlignment="0" applyProtection="0"/>
    <xf numFmtId="0" fontId="122" fillId="13" borderId="124" applyNumberFormat="0" applyAlignment="0" applyProtection="0"/>
    <xf numFmtId="0" fontId="132" fillId="0" borderId="130" applyNumberFormat="0" applyFill="0" applyAlignment="0" applyProtection="0"/>
    <xf numFmtId="0" fontId="29" fillId="29" borderId="132" applyNumberFormat="0" applyFont="0" applyAlignment="0" applyProtection="0"/>
    <xf numFmtId="0" fontId="122" fillId="13" borderId="133" applyNumberFormat="0" applyAlignment="0" applyProtection="0"/>
    <xf numFmtId="0" fontId="120" fillId="26" borderId="124" applyNumberFormat="0" applyAlignment="0" applyProtection="0"/>
    <xf numFmtId="0" fontId="132" fillId="0" borderId="109" applyNumberFormat="0" applyFill="0" applyAlignment="0" applyProtection="0"/>
    <xf numFmtId="0" fontId="132" fillId="0" borderId="151" applyNumberFormat="0" applyFill="0" applyAlignment="0" applyProtection="0"/>
    <xf numFmtId="0" fontId="29" fillId="29" borderId="111" applyNumberFormat="0" applyFont="0" applyAlignment="0" applyProtection="0"/>
    <xf numFmtId="0" fontId="132" fillId="0" borderId="109" applyNumberFormat="0" applyFill="0" applyAlignment="0" applyProtection="0"/>
    <xf numFmtId="0" fontId="122" fillId="13" borderId="149" applyNumberForma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29" fillId="29" borderId="131" applyNumberFormat="0" applyFont="0" applyAlignment="0" applyProtection="0"/>
    <xf numFmtId="0" fontId="122" fillId="13" borderId="107" applyNumberFormat="0" applyAlignment="0" applyProtection="0"/>
    <xf numFmtId="0" fontId="29" fillId="29" borderId="132" applyNumberFormat="0" applyFont="0" applyAlignment="0" applyProtection="0"/>
    <xf numFmtId="0" fontId="122" fillId="13" borderId="128" applyNumberFormat="0" applyAlignment="0" applyProtection="0"/>
    <xf numFmtId="0" fontId="132" fillId="0" borderId="109" applyNumberFormat="0" applyFill="0" applyAlignment="0" applyProtection="0"/>
    <xf numFmtId="0" fontId="132" fillId="0" borderId="130" applyNumberFormat="0" applyFill="0" applyAlignment="0" applyProtection="0"/>
    <xf numFmtId="0" fontId="120" fillId="26" borderId="128" applyNumberFormat="0" applyAlignment="0" applyProtection="0"/>
    <xf numFmtId="0" fontId="126" fillId="26" borderId="129" applyNumberFormat="0" applyAlignment="0" applyProtection="0"/>
    <xf numFmtId="0" fontId="132" fillId="0" borderId="119" applyNumberFormat="0" applyFill="0" applyAlignment="0" applyProtection="0"/>
    <xf numFmtId="0" fontId="29" fillId="29" borderId="143" applyNumberFormat="0" applyFont="0" applyAlignment="0" applyProtection="0"/>
    <xf numFmtId="0" fontId="122" fillId="13" borderId="107" applyNumberFormat="0" applyAlignment="0" applyProtection="0"/>
    <xf numFmtId="0" fontId="132" fillId="0" borderId="114" applyNumberFormat="0" applyFill="0" applyAlignment="0" applyProtection="0"/>
    <xf numFmtId="0" fontId="132" fillId="0" borderId="141" applyNumberFormat="0" applyFill="0" applyAlignment="0" applyProtection="0"/>
    <xf numFmtId="0" fontId="29" fillId="29" borderId="138" applyNumberFormat="0" applyFont="0" applyAlignment="0" applyProtection="0"/>
    <xf numFmtId="0" fontId="29" fillId="29" borderId="123" applyNumberFormat="0" applyFont="0" applyAlignment="0" applyProtection="0"/>
    <xf numFmtId="0" fontId="29" fillId="29" borderId="137" applyNumberFormat="0" applyFont="0" applyAlignment="0" applyProtection="0"/>
    <xf numFmtId="0" fontId="126" fillId="26" borderId="140" applyNumberFormat="0" applyAlignment="0" applyProtection="0"/>
    <xf numFmtId="0" fontId="122" fillId="13" borderId="133" applyNumberFormat="0" applyAlignment="0" applyProtection="0"/>
    <xf numFmtId="0" fontId="132" fillId="0" borderId="114" applyNumberFormat="0" applyFill="0" applyAlignment="0" applyProtection="0"/>
    <xf numFmtId="0" fontId="122" fillId="13" borderId="107" applyNumberFormat="0" applyAlignment="0" applyProtection="0"/>
    <xf numFmtId="0" fontId="120" fillId="26" borderId="117" applyNumberFormat="0" applyAlignment="0" applyProtection="0"/>
    <xf numFmtId="0" fontId="126" fillId="26" borderId="134" applyNumberFormat="0" applyAlignment="0" applyProtection="0"/>
    <xf numFmtId="0" fontId="122" fillId="13" borderId="149" applyNumberFormat="0" applyAlignment="0" applyProtection="0"/>
    <xf numFmtId="0" fontId="126" fillId="26" borderId="108" applyNumberFormat="0" applyAlignment="0" applyProtection="0"/>
    <xf numFmtId="0" fontId="132" fillId="0" borderId="141" applyNumberFormat="0" applyFill="0" applyAlignment="0" applyProtection="0"/>
    <xf numFmtId="0" fontId="122" fillId="13" borderId="128" applyNumberFormat="0" applyAlignment="0" applyProtection="0"/>
    <xf numFmtId="0" fontId="132" fillId="0" borderId="130" applyNumberFormat="0" applyFill="0" applyAlignment="0" applyProtection="0"/>
    <xf numFmtId="0" fontId="29" fillId="29" borderId="144" applyNumberFormat="0" applyFont="0" applyAlignment="0" applyProtection="0"/>
    <xf numFmtId="0" fontId="132" fillId="0" borderId="151" applyNumberFormat="0" applyFill="0" applyAlignment="0" applyProtection="0"/>
    <xf numFmtId="0" fontId="120" fillId="26" borderId="117" applyNumberFormat="0" applyAlignment="0" applyProtection="0"/>
    <xf numFmtId="0" fontId="132" fillId="0" borderId="119" applyNumberFormat="0" applyFill="0" applyAlignment="0" applyProtection="0"/>
    <xf numFmtId="0" fontId="120" fillId="26" borderId="145" applyNumberFormat="0" applyAlignment="0" applyProtection="0"/>
    <xf numFmtId="0" fontId="120" fillId="26" borderId="124" applyNumberFormat="0" applyAlignment="0" applyProtection="0"/>
    <xf numFmtId="0" fontId="132" fillId="0" borderId="135" applyNumberFormat="0" applyFill="0" applyAlignment="0" applyProtection="0"/>
    <xf numFmtId="0" fontId="126" fillId="26" borderId="108" applyNumberFormat="0" applyAlignment="0" applyProtection="0"/>
    <xf numFmtId="0" fontId="132" fillId="0" borderId="114" applyNumberFormat="0" applyFill="0" applyAlignment="0" applyProtection="0"/>
    <xf numFmtId="0" fontId="132" fillId="0" borderId="126" applyNumberFormat="0" applyFill="0" applyAlignment="0" applyProtection="0"/>
    <xf numFmtId="0" fontId="122" fillId="13" borderId="117" applyNumberFormat="0" applyAlignment="0" applyProtection="0"/>
    <xf numFmtId="0" fontId="132" fillId="0" borderId="147" applyNumberFormat="0" applyFill="0" applyAlignment="0" applyProtection="0"/>
    <xf numFmtId="0" fontId="29" fillId="29" borderId="106" applyNumberFormat="0" applyFont="0" applyAlignment="0" applyProtection="0"/>
    <xf numFmtId="0" fontId="122" fillId="13" borderId="133" applyNumberFormat="0" applyAlignment="0" applyProtection="0"/>
    <xf numFmtId="0" fontId="120" fillId="26" borderId="117" applyNumberFormat="0" applyAlignment="0" applyProtection="0"/>
    <xf numFmtId="0" fontId="120" fillId="26" borderId="139" applyNumberFormat="0" applyAlignment="0" applyProtection="0"/>
    <xf numFmtId="0" fontId="29" fillId="29" borderId="120" applyNumberFormat="0" applyFont="0" applyAlignment="0" applyProtection="0"/>
    <xf numFmtId="0" fontId="120" fillId="26" borderId="112" applyNumberFormat="0" applyAlignment="0" applyProtection="0"/>
    <xf numFmtId="0" fontId="122" fillId="13" borderId="128" applyNumberFormat="0" applyAlignment="0" applyProtection="0"/>
    <xf numFmtId="0" fontId="29" fillId="29" borderId="106" applyNumberFormat="0" applyFont="0" applyAlignment="0" applyProtection="0"/>
    <xf numFmtId="0" fontId="132" fillId="0" borderId="109" applyNumberFormat="0" applyFill="0" applyAlignment="0" applyProtection="0"/>
    <xf numFmtId="0" fontId="120" fillId="26" borderId="149" applyNumberFormat="0" applyAlignment="0" applyProtection="0"/>
    <xf numFmtId="0" fontId="29" fillId="29" borderId="106" applyNumberFormat="0" applyFont="0" applyAlignment="0" applyProtection="0"/>
    <xf numFmtId="0" fontId="29" fillId="29" borderId="116" applyNumberFormat="0" applyFont="0" applyAlignment="0" applyProtection="0"/>
    <xf numFmtId="0" fontId="126" fillId="26" borderId="146" applyNumberFormat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132" fillId="0" borderId="109" applyNumberFormat="0" applyFill="0" applyAlignment="0" applyProtection="0"/>
    <xf numFmtId="0" fontId="132" fillId="0" borderId="119" applyNumberFormat="0" applyFill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29" fillId="29" borderId="120" applyNumberFormat="0" applyFont="0" applyAlignment="0" applyProtection="0"/>
    <xf numFmtId="0" fontId="126" fillId="26" borderId="134" applyNumberFormat="0" applyAlignment="0" applyProtection="0"/>
    <xf numFmtId="0" fontId="132" fillId="0" borderId="151" applyNumberFormat="0" applyFill="0" applyAlignment="0" applyProtection="0"/>
    <xf numFmtId="0" fontId="120" fillId="26" borderId="139" applyNumberFormat="0" applyAlignment="0" applyProtection="0"/>
    <xf numFmtId="0" fontId="120" fillId="26" borderId="128" applyNumberFormat="0" applyAlignment="0" applyProtection="0"/>
    <xf numFmtId="0" fontId="29" fillId="29" borderId="106" applyNumberFormat="0" applyFon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132" fillId="0" borderId="109" applyNumberFormat="0" applyFill="0" applyAlignment="0" applyProtection="0"/>
    <xf numFmtId="0" fontId="126" fillId="26" borderId="108" applyNumberFormat="0" applyAlignment="0" applyProtection="0"/>
    <xf numFmtId="0" fontId="132" fillId="0" borderId="105" applyNumberFormat="0" applyFill="0" applyAlignment="0" applyProtection="0"/>
    <xf numFmtId="0" fontId="120" fillId="26" borderId="133" applyNumberFormat="0" applyAlignment="0" applyProtection="0"/>
    <xf numFmtId="0" fontId="126" fillId="26" borderId="134" applyNumberFormat="0" applyAlignment="0" applyProtection="0"/>
    <xf numFmtId="0" fontId="122" fillId="13" borderId="139" applyNumberFormat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6" fillId="26" borderId="113" applyNumberFormat="0" applyAlignment="0" applyProtection="0"/>
    <xf numFmtId="0" fontId="132" fillId="0" borderId="130" applyNumberFormat="0" applyFill="0" applyAlignment="0" applyProtection="0"/>
    <xf numFmtId="0" fontId="132" fillId="0" borderId="141" applyNumberFormat="0" applyFill="0" applyAlignment="0" applyProtection="0"/>
    <xf numFmtId="0" fontId="126" fillId="26" borderId="125" applyNumberFormat="0" applyAlignment="0" applyProtection="0"/>
    <xf numFmtId="0" fontId="132" fillId="0" borderId="130" applyNumberFormat="0" applyFill="0" applyAlignment="0" applyProtection="0"/>
    <xf numFmtId="0" fontId="122" fillId="13" borderId="117" applyNumberFormat="0" applyAlignment="0" applyProtection="0"/>
    <xf numFmtId="0" fontId="126" fillId="26" borderId="113" applyNumberFormat="0" applyAlignment="0" applyProtection="0"/>
    <xf numFmtId="0" fontId="126" fillId="26" borderId="125" applyNumberFormat="0" applyAlignment="0" applyProtection="0"/>
    <xf numFmtId="0" fontId="132" fillId="0" borderId="130" applyNumberFormat="0" applyFill="0" applyAlignment="0" applyProtection="0"/>
    <xf numFmtId="0" fontId="120" fillId="26" borderId="124" applyNumberFormat="0" applyAlignment="0" applyProtection="0"/>
    <xf numFmtId="0" fontId="29" fillId="29" borderId="110" applyNumberFormat="0" applyFont="0" applyAlignment="0" applyProtection="0"/>
    <xf numFmtId="0" fontId="126" fillId="26" borderId="108" applyNumberFormat="0" applyAlignment="0" applyProtection="0"/>
    <xf numFmtId="0" fontId="122" fillId="13" borderId="133" applyNumberFormat="0" applyAlignment="0" applyProtection="0"/>
    <xf numFmtId="0" fontId="132" fillId="0" borderId="119" applyNumberFormat="0" applyFill="0" applyAlignment="0" applyProtection="0"/>
    <xf numFmtId="0" fontId="122" fillId="13" borderId="124" applyNumberFormat="0" applyAlignment="0" applyProtection="0"/>
    <xf numFmtId="0" fontId="126" fillId="26" borderId="108" applyNumberFormat="0" applyAlignment="0" applyProtection="0"/>
    <xf numFmtId="0" fontId="132" fillId="0" borderId="114" applyNumberFormat="0" applyFill="0" applyAlignment="0" applyProtection="0"/>
    <xf numFmtId="0" fontId="120" fillId="26" borderId="128" applyNumberFormat="0" applyAlignment="0" applyProtection="0"/>
    <xf numFmtId="0" fontId="132" fillId="0" borderId="109" applyNumberFormat="0" applyFill="0" applyAlignment="0" applyProtection="0"/>
    <xf numFmtId="0" fontId="120" fillId="26" borderId="117" applyNumberFormat="0" applyAlignment="0" applyProtection="0"/>
    <xf numFmtId="0" fontId="126" fillId="26" borderId="150" applyNumberFormat="0" applyAlignment="0" applyProtection="0"/>
    <xf numFmtId="0" fontId="29" fillId="29" borderId="123" applyNumberFormat="0" applyFont="0" applyAlignment="0" applyProtection="0"/>
    <xf numFmtId="0" fontId="126" fillId="26" borderId="108" applyNumberFormat="0" applyAlignment="0" applyProtection="0"/>
    <xf numFmtId="0" fontId="29" fillId="29" borderId="123" applyNumberFormat="0" applyFont="0" applyAlignment="0" applyProtection="0"/>
    <xf numFmtId="0" fontId="132" fillId="0" borderId="135" applyNumberFormat="0" applyFill="0" applyAlignment="0" applyProtection="0"/>
    <xf numFmtId="0" fontId="126" fillId="26" borderId="108" applyNumberFormat="0" applyAlignment="0" applyProtection="0"/>
    <xf numFmtId="0" fontId="29" fillId="29" borderId="138" applyNumberFormat="0" applyFont="0" applyAlignment="0" applyProtection="0"/>
    <xf numFmtId="0" fontId="29" fillId="29" borderId="120" applyNumberFormat="0" applyFont="0" applyAlignment="0" applyProtection="0"/>
    <xf numFmtId="0" fontId="132" fillId="0" borderId="126" applyNumberFormat="0" applyFill="0" applyAlignment="0" applyProtection="0"/>
    <xf numFmtId="0" fontId="132" fillId="0" borderId="114" applyNumberFormat="0" applyFill="0" applyAlignment="0" applyProtection="0"/>
    <xf numFmtId="0" fontId="120" fillId="26" borderId="139" applyNumberFormat="0" applyAlignment="0" applyProtection="0"/>
    <xf numFmtId="0" fontId="120" fillId="26" borderId="112" applyNumberFormat="0" applyAlignment="0" applyProtection="0"/>
    <xf numFmtId="0" fontId="122" fillId="13" borderId="149" applyNumberFormat="0" applyAlignment="0" applyProtection="0"/>
    <xf numFmtId="0" fontId="126" fillId="26" borderId="129" applyNumberFormat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126" fillId="26" borderId="140" applyNumberFormat="0" applyAlignment="0" applyProtection="0"/>
    <xf numFmtId="0" fontId="126" fillId="26" borderId="108" applyNumberFormat="0" applyAlignment="0" applyProtection="0"/>
    <xf numFmtId="0" fontId="126" fillId="26" borderId="140" applyNumberFormat="0" applyAlignment="0" applyProtection="0"/>
    <xf numFmtId="0" fontId="122" fillId="13" borderId="139" applyNumberFormat="0" applyAlignment="0" applyProtection="0"/>
    <xf numFmtId="0" fontId="126" fillId="26" borderId="118" applyNumberFormat="0" applyAlignment="0" applyProtection="0"/>
    <xf numFmtId="0" fontId="132" fillId="0" borderId="114" applyNumberFormat="0" applyFill="0" applyAlignment="0" applyProtection="0"/>
    <xf numFmtId="0" fontId="120" fillId="26" borderId="128" applyNumberFormat="0" applyAlignment="0" applyProtection="0"/>
    <xf numFmtId="0" fontId="120" fillId="26" borderId="112" applyNumberFormat="0" applyAlignment="0" applyProtection="0"/>
    <xf numFmtId="0" fontId="120" fillId="26" borderId="128" applyNumberFormat="0" applyAlignment="0" applyProtection="0"/>
    <xf numFmtId="0" fontId="132" fillId="0" borderId="151" applyNumberFormat="0" applyFill="0" applyAlignment="0" applyProtection="0"/>
    <xf numFmtId="0" fontId="132" fillId="0" borderId="119" applyNumberFormat="0" applyFill="0" applyAlignment="0" applyProtection="0"/>
    <xf numFmtId="0" fontId="122" fillId="13" borderId="112" applyNumberFormat="0" applyAlignment="0" applyProtection="0"/>
    <xf numFmtId="0" fontId="132" fillId="0" borderId="109" applyNumberFormat="0" applyFill="0" applyAlignment="0" applyProtection="0"/>
    <xf numFmtId="0" fontId="120" fillId="26" borderId="128" applyNumberFormat="0" applyAlignment="0" applyProtection="0"/>
    <xf numFmtId="0" fontId="120" fillId="26" borderId="107" applyNumberFormat="0" applyAlignment="0" applyProtection="0"/>
    <xf numFmtId="0" fontId="126" fillId="26" borderId="134" applyNumberFormat="0" applyAlignment="0" applyProtection="0"/>
    <xf numFmtId="0" fontId="29" fillId="29" borderId="138" applyNumberFormat="0" applyFont="0" applyAlignment="0" applyProtection="0"/>
    <xf numFmtId="0" fontId="126" fillId="26" borderId="146" applyNumberFormat="0" applyAlignment="0" applyProtection="0"/>
    <xf numFmtId="0" fontId="29" fillId="29" borderId="123" applyNumberFormat="0" applyFont="0" applyAlignment="0" applyProtection="0"/>
    <xf numFmtId="0" fontId="29" fillId="29" borderId="116" applyNumberFormat="0" applyFont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122" fillId="13" borderId="112" applyNumberFormat="0" applyAlignment="0" applyProtection="0"/>
    <xf numFmtId="0" fontId="132" fillId="0" borderId="119" applyNumberFormat="0" applyFill="0" applyAlignment="0" applyProtection="0"/>
    <xf numFmtId="0" fontId="120" fillId="26" borderId="112" applyNumberFormat="0" applyAlignment="0" applyProtection="0"/>
    <xf numFmtId="0" fontId="122" fillId="13" borderId="107" applyNumberFormat="0" applyAlignment="0" applyProtection="0"/>
    <xf numFmtId="0" fontId="122" fillId="13" borderId="117" applyNumberFormat="0" applyAlignment="0" applyProtection="0"/>
    <xf numFmtId="0" fontId="29" fillId="29" borderId="110" applyNumberFormat="0" applyFont="0" applyAlignment="0" applyProtection="0"/>
    <xf numFmtId="0" fontId="126" fillId="26" borderId="118" applyNumberFormat="0" applyAlignment="0" applyProtection="0"/>
    <xf numFmtId="0" fontId="126" fillId="26" borderId="118" applyNumberFormat="0" applyAlignment="0" applyProtection="0"/>
    <xf numFmtId="0" fontId="120" fillId="26" borderId="139" applyNumberFormat="0" applyAlignment="0" applyProtection="0"/>
    <xf numFmtId="0" fontId="132" fillId="0" borderId="109" applyNumberFormat="0" applyFill="0" applyAlignment="0" applyProtection="0"/>
    <xf numFmtId="0" fontId="29" fillId="29" borderId="116" applyNumberFormat="0" applyFont="0" applyAlignment="0" applyProtection="0"/>
    <xf numFmtId="0" fontId="132" fillId="0" borderId="119" applyNumberFormat="0" applyFill="0" applyAlignment="0" applyProtection="0"/>
    <xf numFmtId="0" fontId="120" fillId="26" borderId="107" applyNumberForma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26" fillId="26" borderId="113" applyNumberFormat="0" applyAlignment="0" applyProtection="0"/>
    <xf numFmtId="0" fontId="29" fillId="29" borderId="123" applyNumberFormat="0" applyFont="0" applyAlignment="0" applyProtection="0"/>
    <xf numFmtId="0" fontId="122" fillId="13" borderId="124" applyNumberFormat="0" applyAlignment="0" applyProtection="0"/>
    <xf numFmtId="0" fontId="120" fillId="26" borderId="107" applyNumberFormat="0" applyAlignment="0" applyProtection="0"/>
    <xf numFmtId="0" fontId="29" fillId="29" borderId="137" applyNumberFormat="0" applyFont="0" applyAlignment="0" applyProtection="0"/>
    <xf numFmtId="0" fontId="120" fillId="26" borderId="112" applyNumberFormat="0" applyAlignment="0" applyProtection="0"/>
    <xf numFmtId="0" fontId="126" fillId="26" borderId="118" applyNumberFormat="0" applyAlignment="0" applyProtection="0"/>
    <xf numFmtId="0" fontId="120" fillId="26" borderId="112" applyNumberFormat="0" applyAlignment="0" applyProtection="0"/>
    <xf numFmtId="0" fontId="126" fillId="26" borderId="113" applyNumberFormat="0" applyAlignment="0" applyProtection="0"/>
    <xf numFmtId="0" fontId="132" fillId="0" borderId="130" applyNumberFormat="0" applyFill="0" applyAlignment="0" applyProtection="0"/>
    <xf numFmtId="0" fontId="122" fillId="13" borderId="112" applyNumberFormat="0" applyAlignment="0" applyProtection="0"/>
    <xf numFmtId="0" fontId="120" fillId="26" borderId="139" applyNumberFormat="0" applyAlignment="0" applyProtection="0"/>
    <xf numFmtId="0" fontId="29" fillId="29" borderId="110" applyNumberFormat="0" applyFont="0" applyAlignment="0" applyProtection="0"/>
    <xf numFmtId="0" fontId="29" fillId="29" borderId="111" applyNumberFormat="0" applyFont="0" applyAlignment="0" applyProtection="0"/>
    <xf numFmtId="0" fontId="120" fillId="26" borderId="117" applyNumberFormat="0" applyAlignment="0" applyProtection="0"/>
    <xf numFmtId="0" fontId="126" fillId="26" borderId="113" applyNumberFormat="0" applyAlignment="0" applyProtection="0"/>
    <xf numFmtId="0" fontId="132" fillId="0" borderId="109" applyNumberFormat="0" applyFill="0" applyAlignment="0" applyProtection="0"/>
    <xf numFmtId="0" fontId="132" fillId="0" borderId="114" applyNumberFormat="0" applyFill="0" applyAlignment="0" applyProtection="0"/>
    <xf numFmtId="0" fontId="29" fillId="29" borderId="131" applyNumberFormat="0" applyFont="0" applyAlignment="0" applyProtection="0"/>
    <xf numFmtId="0" fontId="120" fillId="26" borderId="117" applyNumberFormat="0" applyAlignment="0" applyProtection="0"/>
    <xf numFmtId="0" fontId="29" fillId="29" borderId="137" applyNumberFormat="0" applyFont="0" applyAlignment="0" applyProtection="0"/>
    <xf numFmtId="0" fontId="132" fillId="0" borderId="151" applyNumberFormat="0" applyFill="0" applyAlignment="0" applyProtection="0"/>
    <xf numFmtId="0" fontId="122" fillId="13" borderId="112" applyNumberFormat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122" fillId="13" borderId="128" applyNumberFormat="0" applyAlignment="0" applyProtection="0"/>
    <xf numFmtId="0" fontId="126" fillId="26" borderId="108" applyNumberFormat="0" applyAlignment="0" applyProtection="0"/>
    <xf numFmtId="0" fontId="132" fillId="0" borderId="147" applyNumberFormat="0" applyFill="0" applyAlignment="0" applyProtection="0"/>
    <xf numFmtId="0" fontId="120" fillId="26" borderId="124" applyNumberFormat="0" applyAlignment="0" applyProtection="0"/>
    <xf numFmtId="0" fontId="122" fillId="13" borderId="112" applyNumberFormat="0" applyAlignment="0" applyProtection="0"/>
    <xf numFmtId="0" fontId="126" fillId="26" borderId="140" applyNumberFormat="0" applyAlignment="0" applyProtection="0"/>
    <xf numFmtId="0" fontId="122" fillId="13" borderId="107" applyNumberFormat="0" applyAlignment="0" applyProtection="0"/>
    <xf numFmtId="0" fontId="132" fillId="0" borderId="119" applyNumberFormat="0" applyFill="0" applyAlignment="0" applyProtection="0"/>
    <xf numFmtId="0" fontId="120" fillId="26" borderId="124" applyNumberFormat="0" applyAlignment="0" applyProtection="0"/>
    <xf numFmtId="0" fontId="29" fillId="29" borderId="137" applyNumberFormat="0" applyFon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6" fillId="26" borderId="125" applyNumberFormat="0" applyAlignment="0" applyProtection="0"/>
    <xf numFmtId="0" fontId="29" fillId="29" borderId="106" applyNumberFormat="0" applyFont="0" applyAlignment="0" applyProtection="0"/>
    <xf numFmtId="0" fontId="120" fillId="26" borderId="103" applyNumberFormat="0" applyAlignment="0" applyProtection="0"/>
    <xf numFmtId="0" fontId="122" fillId="13" borderId="107" applyNumberFormat="0" applyAlignment="0" applyProtection="0"/>
    <xf numFmtId="0" fontId="122" fillId="13" borderId="139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19" applyNumberFormat="0" applyFill="0" applyAlignment="0" applyProtection="0"/>
    <xf numFmtId="0" fontId="122" fillId="13" borderId="124" applyNumberFormat="0" applyAlignment="0" applyProtection="0"/>
    <xf numFmtId="0" fontId="132" fillId="0" borderId="119" applyNumberFormat="0" applyFill="0" applyAlignment="0" applyProtection="0"/>
    <xf numFmtId="0" fontId="122" fillId="13" borderId="133" applyNumberFormat="0" applyAlignment="0" applyProtection="0"/>
    <xf numFmtId="0" fontId="29" fillId="29" borderId="148" applyNumberFormat="0" applyFont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29" fillId="29" borderId="110" applyNumberFormat="0" applyFont="0" applyAlignment="0" applyProtection="0"/>
    <xf numFmtId="0" fontId="132" fillId="0" borderId="109" applyNumberFormat="0" applyFill="0" applyAlignment="0" applyProtection="0"/>
    <xf numFmtId="0" fontId="126" fillId="26" borderId="150" applyNumberFormat="0" applyAlignment="0" applyProtection="0"/>
    <xf numFmtId="0" fontId="29" fillId="29" borderId="116" applyNumberFormat="0" applyFont="0" applyAlignment="0" applyProtection="0"/>
    <xf numFmtId="0" fontId="132" fillId="0" borderId="151" applyNumberFormat="0" applyFill="0" applyAlignment="0" applyProtection="0"/>
    <xf numFmtId="0" fontId="132" fillId="0" borderId="141" applyNumberFormat="0" applyFill="0" applyAlignment="0" applyProtection="0"/>
    <xf numFmtId="0" fontId="29" fillId="29" borderId="110" applyNumberFormat="0" applyFont="0" applyAlignment="0" applyProtection="0"/>
    <xf numFmtId="0" fontId="122" fillId="13" borderId="139" applyNumberFormat="0" applyAlignment="0" applyProtection="0"/>
    <xf numFmtId="0" fontId="132" fillId="0" borderId="119" applyNumberFormat="0" applyFill="0" applyAlignment="0" applyProtection="0"/>
    <xf numFmtId="0" fontId="29" fillId="29" borderId="106" applyNumberFormat="0" applyFont="0" applyAlignment="0" applyProtection="0"/>
    <xf numFmtId="0" fontId="122" fillId="13" borderId="112" applyNumberFormat="0" applyAlignment="0" applyProtection="0"/>
    <xf numFmtId="0" fontId="122" fillId="13" borderId="128" applyNumberFormat="0" applyAlignment="0" applyProtection="0"/>
    <xf numFmtId="0" fontId="29" fillId="29" borderId="116" applyNumberFormat="0" applyFont="0" applyAlignment="0" applyProtection="0"/>
    <xf numFmtId="0" fontId="120" fillId="26" borderId="128" applyNumberFormat="0" applyAlignment="0" applyProtection="0"/>
    <xf numFmtId="0" fontId="29" fillId="29" borderId="138" applyNumberFormat="0" applyFont="0" applyAlignment="0" applyProtection="0"/>
    <xf numFmtId="0" fontId="132" fillId="0" borderId="135" applyNumberFormat="0" applyFill="0" applyAlignment="0" applyProtection="0"/>
    <xf numFmtId="0" fontId="132" fillId="0" borderId="109" applyNumberFormat="0" applyFill="0" applyAlignment="0" applyProtection="0"/>
    <xf numFmtId="0" fontId="122" fillId="13" borderId="139" applyNumberFormat="0" applyAlignment="0" applyProtection="0"/>
    <xf numFmtId="0" fontId="120" fillId="26" borderId="107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122" fillId="13" borderId="117" applyNumberFormat="0" applyAlignment="0" applyProtection="0"/>
    <xf numFmtId="0" fontId="132" fillId="0" borderId="130" applyNumberFormat="0" applyFill="0" applyAlignment="0" applyProtection="0"/>
    <xf numFmtId="0" fontId="126" fillId="26" borderId="108" applyNumberFormat="0" applyAlignment="0" applyProtection="0"/>
    <xf numFmtId="0" fontId="122" fillId="13" borderId="112" applyNumberFormat="0" applyAlignment="0" applyProtection="0"/>
    <xf numFmtId="0" fontId="120" fillId="26" borderId="133" applyNumberFormat="0" applyAlignment="0" applyProtection="0"/>
    <xf numFmtId="0" fontId="122" fillId="13" borderId="149" applyNumberFormat="0" applyAlignment="0" applyProtection="0"/>
    <xf numFmtId="0" fontId="126" fillId="26" borderId="118" applyNumberFormat="0" applyAlignment="0" applyProtection="0"/>
    <xf numFmtId="0" fontId="122" fillId="13" borderId="112" applyNumberFormat="0" applyAlignment="0" applyProtection="0"/>
    <xf numFmtId="0" fontId="122" fillId="13" borderId="145" applyNumberFormat="0" applyAlignment="0" applyProtection="0"/>
    <xf numFmtId="0" fontId="120" fillId="26" borderId="128" applyNumberFormat="0" applyAlignment="0" applyProtection="0"/>
    <xf numFmtId="0" fontId="29" fillId="29" borderId="131" applyNumberFormat="0" applyFont="0" applyAlignment="0" applyProtection="0"/>
    <xf numFmtId="0" fontId="132" fillId="0" borderId="126" applyNumberFormat="0" applyFill="0" applyAlignment="0" applyProtection="0"/>
    <xf numFmtId="0" fontId="120" fillId="26" borderId="112" applyNumberFormat="0" applyAlignment="0" applyProtection="0"/>
    <xf numFmtId="0" fontId="29" fillId="29" borderId="120" applyNumberFormat="0" applyFont="0" applyAlignment="0" applyProtection="0"/>
    <xf numFmtId="0" fontId="126" fillId="26" borderId="108" applyNumberFormat="0" applyAlignment="0" applyProtection="0"/>
    <xf numFmtId="0" fontId="29" fillId="29" borderId="148" applyNumberFormat="0" applyFont="0" applyAlignment="0" applyProtection="0"/>
    <xf numFmtId="0" fontId="29" fillId="29" borderId="120" applyNumberFormat="0" applyFont="0" applyAlignment="0" applyProtection="0"/>
    <xf numFmtId="0" fontId="132" fillId="0" borderId="135" applyNumberFormat="0" applyFill="0" applyAlignment="0" applyProtection="0"/>
    <xf numFmtId="0" fontId="126" fillId="26" borderId="129" applyNumberFormat="0" applyAlignment="0" applyProtection="0"/>
    <xf numFmtId="0" fontId="122" fillId="13" borderId="112" applyNumberFormat="0" applyAlignment="0" applyProtection="0"/>
    <xf numFmtId="0" fontId="122" fillId="13" borderId="124" applyNumberFormat="0" applyAlignment="0" applyProtection="0"/>
    <xf numFmtId="0" fontId="29" fillId="29" borderId="120" applyNumberFormat="0" applyFont="0" applyAlignment="0" applyProtection="0"/>
    <xf numFmtId="0" fontId="122" fillId="13" borderId="112" applyNumberFormat="0" applyAlignment="0" applyProtection="0"/>
    <xf numFmtId="0" fontId="120" fillId="26" borderId="124" applyNumberFormat="0" applyAlignment="0" applyProtection="0"/>
    <xf numFmtId="0" fontId="126" fillId="26" borderId="108" applyNumberFormat="0" applyAlignment="0" applyProtection="0"/>
    <xf numFmtId="0" fontId="132" fillId="0" borderId="130" applyNumberFormat="0" applyFill="0" applyAlignment="0" applyProtection="0"/>
    <xf numFmtId="0" fontId="122" fillId="13" borderId="112" applyNumberFormat="0" applyAlignment="0" applyProtection="0"/>
    <xf numFmtId="0" fontId="29" fillId="29" borderId="120" applyNumberFormat="0" applyFont="0" applyAlignment="0" applyProtection="0"/>
    <xf numFmtId="0" fontId="132" fillId="0" borderId="135" applyNumberFormat="0" applyFill="0" applyAlignment="0" applyProtection="0"/>
    <xf numFmtId="0" fontId="29" fillId="29" borderId="131" applyNumberFormat="0" applyFont="0" applyAlignment="0" applyProtection="0"/>
    <xf numFmtId="0" fontId="120" fillId="26" borderId="112" applyNumberFormat="0" applyAlignment="0" applyProtection="0"/>
    <xf numFmtId="0" fontId="120" fillId="26" borderId="139" applyNumberFormat="0" applyAlignment="0" applyProtection="0"/>
    <xf numFmtId="0" fontId="120" fillId="26" borderId="107" applyNumberFormat="0" applyAlignment="0" applyProtection="0"/>
    <xf numFmtId="0" fontId="126" fillId="26" borderId="146" applyNumberFormat="0" applyAlignment="0" applyProtection="0"/>
    <xf numFmtId="0" fontId="120" fillId="26" borderId="107" applyNumberFormat="0" applyAlignment="0" applyProtection="0"/>
    <xf numFmtId="0" fontId="126" fillId="26" borderId="140" applyNumberFormat="0" applyAlignment="0" applyProtection="0"/>
    <xf numFmtId="0" fontId="29" fillId="29" borderId="110" applyNumberFormat="0" applyFont="0" applyAlignment="0" applyProtection="0"/>
    <xf numFmtId="0" fontId="126" fillId="26" borderId="118" applyNumberFormat="0" applyAlignment="0" applyProtection="0"/>
    <xf numFmtId="0" fontId="122" fillId="13" borderId="107" applyNumberFormat="0" applyAlignment="0" applyProtection="0"/>
    <xf numFmtId="0" fontId="126" fillId="26" borderId="125" applyNumberFormat="0" applyAlignment="0" applyProtection="0"/>
    <xf numFmtId="0" fontId="126" fillId="26" borderId="108" applyNumberFormat="0" applyAlignment="0" applyProtection="0"/>
    <xf numFmtId="0" fontId="132" fillId="0" borderId="135" applyNumberFormat="0" applyFill="0" applyAlignment="0" applyProtection="0"/>
    <xf numFmtId="0" fontId="120" fillId="26" borderId="124" applyNumberFormat="0" applyAlignment="0" applyProtection="0"/>
    <xf numFmtId="0" fontId="126" fillId="26" borderId="118" applyNumberFormat="0" applyAlignment="0" applyProtection="0"/>
    <xf numFmtId="0" fontId="126" fillId="26" borderId="108" applyNumberFormat="0" applyAlignment="0" applyProtection="0"/>
    <xf numFmtId="0" fontId="120" fillId="26" borderId="149" applyNumberFormat="0" applyAlignment="0" applyProtection="0"/>
    <xf numFmtId="0" fontId="126" fillId="26" borderId="113" applyNumberFormat="0" applyAlignment="0" applyProtection="0"/>
    <xf numFmtId="0" fontId="122" fillId="13" borderId="133" applyNumberFormat="0" applyAlignment="0" applyProtection="0"/>
    <xf numFmtId="0" fontId="122" fillId="13" borderId="145" applyNumberFormat="0" applyAlignment="0" applyProtection="0"/>
    <xf numFmtId="0" fontId="122" fillId="13" borderId="117" applyNumberFormat="0" applyAlignment="0" applyProtection="0"/>
    <xf numFmtId="0" fontId="120" fillId="26" borderId="133" applyNumberFormat="0" applyAlignment="0" applyProtection="0"/>
    <xf numFmtId="0" fontId="122" fillId="13" borderId="128" applyNumberFormat="0" applyAlignment="0" applyProtection="0"/>
    <xf numFmtId="0" fontId="132" fillId="0" borderId="109" applyNumberFormat="0" applyFill="0" applyAlignment="0" applyProtection="0"/>
    <xf numFmtId="0" fontId="132" fillId="0" borderId="126" applyNumberFormat="0" applyFill="0" applyAlignment="0" applyProtection="0"/>
    <xf numFmtId="0" fontId="122" fillId="13" borderId="107" applyNumberFormat="0" applyAlignment="0" applyProtection="0"/>
    <xf numFmtId="0" fontId="132" fillId="0" borderId="135" applyNumberFormat="0" applyFill="0" applyAlignment="0" applyProtection="0"/>
    <xf numFmtId="0" fontId="132" fillId="0" borderId="147" applyNumberFormat="0" applyFill="0" applyAlignment="0" applyProtection="0"/>
    <xf numFmtId="0" fontId="29" fillId="29" borderId="148" applyNumberFormat="0" applyFont="0" applyAlignment="0" applyProtection="0"/>
    <xf numFmtId="0" fontId="132" fillId="0" borderId="119" applyNumberFormat="0" applyFill="0" applyAlignment="0" applyProtection="0"/>
    <xf numFmtId="0" fontId="122" fillId="13" borderId="117" applyNumberFormat="0" applyAlignment="0" applyProtection="0"/>
    <xf numFmtId="0" fontId="132" fillId="0" borderId="141" applyNumberFormat="0" applyFill="0" applyAlignment="0" applyProtection="0"/>
    <xf numFmtId="0" fontId="29" fillId="29" borderId="111" applyNumberFormat="0" applyFont="0" applyAlignment="0" applyProtection="0"/>
    <xf numFmtId="0" fontId="29" fillId="29" borderId="137" applyNumberFormat="0" applyFont="0" applyAlignment="0" applyProtection="0"/>
    <xf numFmtId="0" fontId="120" fillId="26" borderId="112" applyNumberFormat="0" applyAlignment="0" applyProtection="0"/>
    <xf numFmtId="0" fontId="122" fillId="13" borderId="107" applyNumberFormat="0" applyAlignment="0" applyProtection="0"/>
    <xf numFmtId="0" fontId="29" fillId="29" borderId="131" applyNumberFormat="0" applyFont="0" applyAlignment="0" applyProtection="0"/>
    <xf numFmtId="0" fontId="122" fillId="13" borderId="124" applyNumberFormat="0" applyAlignment="0" applyProtection="0"/>
    <xf numFmtId="0" fontId="132" fillId="0" borderId="130" applyNumberFormat="0" applyFill="0" applyAlignment="0" applyProtection="0"/>
    <xf numFmtId="0" fontId="122" fillId="13" borderId="145" applyNumberFormat="0" applyAlignment="0" applyProtection="0"/>
    <xf numFmtId="0" fontId="29" fillId="29" borderId="137" applyNumberFormat="0" applyFont="0" applyAlignment="0" applyProtection="0"/>
    <xf numFmtId="0" fontId="122" fillId="13" borderId="124" applyNumberFormat="0" applyAlignment="0" applyProtection="0"/>
    <xf numFmtId="0" fontId="122" fillId="13" borderId="107" applyNumberFormat="0" applyAlignment="0" applyProtection="0"/>
    <xf numFmtId="0" fontId="29" fillId="29" borderId="116" applyNumberFormat="0" applyFont="0" applyAlignment="0" applyProtection="0"/>
    <xf numFmtId="0" fontId="120" fillId="26" borderId="112" applyNumberFormat="0" applyAlignment="0" applyProtection="0"/>
    <xf numFmtId="0" fontId="29" fillId="29" borderId="132" applyNumberFormat="0" applyFont="0" applyAlignment="0" applyProtection="0"/>
    <xf numFmtId="0" fontId="132" fillId="0" borderId="147" applyNumberFormat="0" applyFill="0" applyAlignment="0" applyProtection="0"/>
    <xf numFmtId="0" fontId="29" fillId="29" borderId="111" applyNumberFormat="0" applyFont="0" applyAlignment="0" applyProtection="0"/>
    <xf numFmtId="0" fontId="126" fillId="26" borderId="113" applyNumberFormat="0" applyAlignment="0" applyProtection="0"/>
    <xf numFmtId="0" fontId="29" fillId="29" borderId="106" applyNumberFormat="0" applyFon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120" fillId="26" borderId="133" applyNumberFormat="0" applyAlignment="0" applyProtection="0"/>
    <xf numFmtId="0" fontId="29" fillId="29" borderId="123" applyNumberFormat="0" applyFont="0" applyAlignment="0" applyProtection="0"/>
    <xf numFmtId="0" fontId="120" fillId="26" borderId="149" applyNumberFormat="0" applyAlignment="0" applyProtection="0"/>
    <xf numFmtId="0" fontId="126" fillId="26" borderId="140" applyNumberFormat="0" applyAlignment="0" applyProtection="0"/>
    <xf numFmtId="0" fontId="122" fillId="13" borderId="124" applyNumberFormat="0" applyAlignment="0" applyProtection="0"/>
    <xf numFmtId="0" fontId="126" fillId="26" borderId="146" applyNumberFormat="0" applyAlignment="0" applyProtection="0"/>
    <xf numFmtId="0" fontId="120" fillId="26" borderId="128" applyNumberFormat="0" applyAlignment="0" applyProtection="0"/>
    <xf numFmtId="0" fontId="29" fillId="29" borderId="106" applyNumberFormat="0" applyFon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22" fillId="13" borderId="103" applyNumberForma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6" fillId="26" borderId="104" applyNumberFormat="0" applyAlignment="0" applyProtection="0"/>
    <xf numFmtId="0" fontId="126" fillId="26" borderId="104" applyNumberForma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29" fillId="29" borderId="102" applyNumberFormat="0" applyFont="0" applyAlignment="0" applyProtection="0"/>
    <xf numFmtId="0" fontId="29" fillId="29" borderId="102" applyNumberFormat="0" applyFont="0" applyAlignment="0" applyProtection="0"/>
    <xf numFmtId="0" fontId="120" fillId="26" borderId="128" applyNumberFormat="0" applyAlignment="0" applyProtection="0"/>
    <xf numFmtId="0" fontId="29" fillId="29" borderId="123" applyNumberFormat="0" applyFont="0" applyAlignment="0" applyProtection="0"/>
    <xf numFmtId="0" fontId="132" fillId="0" borderId="119" applyNumberFormat="0" applyFill="0" applyAlignment="0" applyProtection="0"/>
    <xf numFmtId="0" fontId="126" fillId="26" borderId="125" applyNumberFormat="0" applyAlignment="0" applyProtection="0"/>
    <xf numFmtId="0" fontId="126" fillId="26" borderId="125" applyNumberFormat="0" applyAlignment="0" applyProtection="0"/>
    <xf numFmtId="0" fontId="29" fillId="29" borderId="111" applyNumberFormat="0" applyFont="0" applyAlignment="0" applyProtection="0"/>
    <xf numFmtId="0" fontId="29" fillId="29" borderId="106" applyNumberFormat="0" applyFont="0" applyAlignment="0" applyProtection="0"/>
    <xf numFmtId="0" fontId="126" fillId="26" borderId="108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20" fillId="26" borderId="107" applyNumberFormat="0" applyAlignment="0" applyProtection="0"/>
    <xf numFmtId="0" fontId="126" fillId="26" borderId="118" applyNumberFormat="0" applyAlignment="0" applyProtection="0"/>
    <xf numFmtId="0" fontId="132" fillId="0" borderId="130" applyNumberFormat="0" applyFill="0" applyAlignment="0" applyProtection="0"/>
    <xf numFmtId="0" fontId="29" fillId="29" borderId="148" applyNumberFormat="0" applyFont="0" applyAlignment="0" applyProtection="0"/>
    <xf numFmtId="0" fontId="132" fillId="0" borderId="151" applyNumberFormat="0" applyFill="0" applyAlignment="0" applyProtection="0"/>
    <xf numFmtId="0" fontId="122" fillId="13" borderId="112" applyNumberFormat="0" applyAlignment="0" applyProtection="0"/>
    <xf numFmtId="0" fontId="126" fillId="26" borderId="118" applyNumberFormat="0" applyAlignment="0" applyProtection="0"/>
    <xf numFmtId="0" fontId="120" fillId="26" borderId="133" applyNumberFormat="0" applyAlignment="0" applyProtection="0"/>
    <xf numFmtId="0" fontId="120" fillId="26" borderId="112" applyNumberFormat="0" applyAlignment="0" applyProtection="0"/>
    <xf numFmtId="0" fontId="122" fillId="13" borderId="117" applyNumberFormat="0" applyAlignment="0" applyProtection="0"/>
    <xf numFmtId="0" fontId="132" fillId="0" borderId="151" applyNumberFormat="0" applyFill="0" applyAlignment="0" applyProtection="0"/>
    <xf numFmtId="0" fontId="126" fillId="26" borderId="108" applyNumberFormat="0" applyAlignment="0" applyProtection="0"/>
    <xf numFmtId="0" fontId="29" fillId="29" borderId="132" applyNumberFormat="0" applyFont="0" applyAlignment="0" applyProtection="0"/>
    <xf numFmtId="0" fontId="126" fillId="26" borderId="118" applyNumberFormat="0" applyAlignment="0" applyProtection="0"/>
    <xf numFmtId="0" fontId="29" fillId="29" borderId="143" applyNumberFormat="0" applyFont="0" applyAlignment="0" applyProtection="0"/>
    <xf numFmtId="0" fontId="126" fillId="26" borderId="125" applyNumberFormat="0" applyAlignment="0" applyProtection="0"/>
    <xf numFmtId="0" fontId="29" fillId="29" borderId="143" applyNumberFormat="0" applyFont="0" applyAlignment="0" applyProtection="0"/>
    <xf numFmtId="0" fontId="126" fillId="26" borderId="108" applyNumberFormat="0" applyAlignment="0" applyProtection="0"/>
    <xf numFmtId="0" fontId="120" fillId="26" borderId="128" applyNumberFormat="0" applyAlignment="0" applyProtection="0"/>
    <xf numFmtId="0" fontId="120" fillId="26" borderId="107" applyNumberFormat="0" applyAlignment="0" applyProtection="0"/>
    <xf numFmtId="0" fontId="120" fillId="26" borderId="128" applyNumberFormat="0" applyAlignment="0" applyProtection="0"/>
    <xf numFmtId="0" fontId="126" fillId="26" borderId="134" applyNumberFormat="0" applyAlignment="0" applyProtection="0"/>
    <xf numFmtId="0" fontId="120" fillId="26" borderId="107" applyNumberFormat="0" applyAlignment="0" applyProtection="0"/>
    <xf numFmtId="0" fontId="120" fillId="26" borderId="133" applyNumberFormat="0" applyAlignment="0" applyProtection="0"/>
    <xf numFmtId="0" fontId="126" fillId="26" borderId="108" applyNumberFormat="0" applyAlignment="0" applyProtection="0"/>
    <xf numFmtId="0" fontId="122" fillId="13" borderId="112" applyNumberFormat="0" applyAlignment="0" applyProtection="0"/>
    <xf numFmtId="0" fontId="29" fillId="29" borderId="116" applyNumberFormat="0" applyFont="0" applyAlignment="0" applyProtection="0"/>
    <xf numFmtId="0" fontId="29" fillId="29" borderId="137" applyNumberFormat="0" applyFont="0" applyAlignment="0" applyProtection="0"/>
    <xf numFmtId="0" fontId="126" fillId="26" borderId="146" applyNumberFormat="0" applyAlignment="0" applyProtection="0"/>
    <xf numFmtId="0" fontId="122" fillId="13" borderId="128" applyNumberFormat="0" applyAlignment="0" applyProtection="0"/>
    <xf numFmtId="0" fontId="29" fillId="29" borderId="116" applyNumberFormat="0" applyFont="0" applyAlignment="0" applyProtection="0"/>
    <xf numFmtId="0" fontId="132" fillId="0" borderId="119" applyNumberFormat="0" applyFill="0" applyAlignment="0" applyProtection="0"/>
    <xf numFmtId="0" fontId="126" fillId="26" borderId="113" applyNumberFormat="0" applyAlignment="0" applyProtection="0"/>
    <xf numFmtId="0" fontId="126" fillId="26" borderId="150" applyNumberFormat="0" applyAlignment="0" applyProtection="0"/>
    <xf numFmtId="0" fontId="122" fillId="13" borderId="128" applyNumberFormat="0" applyAlignment="0" applyProtection="0"/>
    <xf numFmtId="0" fontId="122" fillId="13" borderId="128" applyNumberFormat="0" applyAlignment="0" applyProtection="0"/>
    <xf numFmtId="0" fontId="126" fillId="26" borderId="140" applyNumberFormat="0" applyAlignment="0" applyProtection="0"/>
    <xf numFmtId="0" fontId="126" fillId="26" borderId="108" applyNumberFormat="0" applyAlignment="0" applyProtection="0"/>
    <xf numFmtId="0" fontId="132" fillId="0" borderId="114" applyNumberFormat="0" applyFill="0" applyAlignment="0" applyProtection="0"/>
    <xf numFmtId="0" fontId="29" fillId="29" borderId="110" applyNumberFormat="0" applyFont="0" applyAlignment="0" applyProtection="0"/>
    <xf numFmtId="0" fontId="132" fillId="0" borderId="130" applyNumberFormat="0" applyFill="0" applyAlignment="0" applyProtection="0"/>
    <xf numFmtId="0" fontId="122" fillId="13" borderId="133" applyNumberFormat="0" applyAlignment="0" applyProtection="0"/>
    <xf numFmtId="0" fontId="132" fillId="0" borderId="119" applyNumberFormat="0" applyFill="0" applyAlignment="0" applyProtection="0"/>
    <xf numFmtId="0" fontId="132" fillId="0" borderId="130" applyNumberFormat="0" applyFill="0" applyAlignment="0" applyProtection="0"/>
    <xf numFmtId="0" fontId="29" fillId="29" borderId="110" applyNumberFormat="0" applyFont="0" applyAlignment="0" applyProtection="0"/>
    <xf numFmtId="0" fontId="29" fillId="29" borderId="137" applyNumberFormat="0" applyFont="0" applyAlignment="0" applyProtection="0"/>
    <xf numFmtId="0" fontId="29" fillId="29" borderId="111" applyNumberFormat="0" applyFont="0" applyAlignment="0" applyProtection="0"/>
    <xf numFmtId="0" fontId="132" fillId="0" borderId="130" applyNumberFormat="0" applyFill="0" applyAlignment="0" applyProtection="0"/>
    <xf numFmtId="0" fontId="132" fillId="0" borderId="109" applyNumberFormat="0" applyFill="0" applyAlignment="0" applyProtection="0"/>
    <xf numFmtId="0" fontId="29" fillId="29" borderId="111" applyNumberFormat="0" applyFont="0" applyAlignment="0" applyProtection="0"/>
    <xf numFmtId="0" fontId="132" fillId="0" borderId="109" applyNumberFormat="0" applyFill="0" applyAlignment="0" applyProtection="0"/>
    <xf numFmtId="0" fontId="126" fillId="26" borderId="146" applyNumberFormat="0" applyAlignment="0" applyProtection="0"/>
    <xf numFmtId="0" fontId="132" fillId="0" borderId="147" applyNumberFormat="0" applyFill="0" applyAlignment="0" applyProtection="0"/>
    <xf numFmtId="0" fontId="122" fillId="13" borderId="133" applyNumberFormat="0" applyAlignment="0" applyProtection="0"/>
    <xf numFmtId="0" fontId="132" fillId="0" borderId="135" applyNumberFormat="0" applyFill="0" applyAlignment="0" applyProtection="0"/>
    <xf numFmtId="0" fontId="132" fillId="0" borderId="119" applyNumberFormat="0" applyFill="0" applyAlignment="0" applyProtection="0"/>
    <xf numFmtId="0" fontId="29" fillId="29" borderId="148" applyNumberFormat="0" applyFont="0" applyAlignment="0" applyProtection="0"/>
    <xf numFmtId="0" fontId="120" fillId="26" borderId="149" applyNumberFormat="0" applyAlignment="0" applyProtection="0"/>
    <xf numFmtId="0" fontId="132" fillId="0" borderId="130" applyNumberFormat="0" applyFill="0" applyAlignment="0" applyProtection="0"/>
    <xf numFmtId="0" fontId="120" fillId="26" borderId="149" applyNumberFormat="0" applyAlignment="0" applyProtection="0"/>
    <xf numFmtId="0" fontId="120" fillId="26" borderId="107" applyNumberFormat="0" applyAlignment="0" applyProtection="0"/>
    <xf numFmtId="0" fontId="126" fillId="26" borderId="118" applyNumberFormat="0" applyAlignment="0" applyProtection="0"/>
    <xf numFmtId="0" fontId="120" fillId="26" borderId="133" applyNumberFormat="0" applyAlignment="0" applyProtection="0"/>
    <xf numFmtId="0" fontId="120" fillId="26" borderId="139" applyNumberFormat="0" applyAlignment="0" applyProtection="0"/>
    <xf numFmtId="0" fontId="120" fillId="26" borderId="112" applyNumberFormat="0" applyAlignment="0" applyProtection="0"/>
    <xf numFmtId="0" fontId="126" fillId="26" borderId="134" applyNumberFormat="0" applyAlignment="0" applyProtection="0"/>
    <xf numFmtId="0" fontId="132" fillId="0" borderId="126" applyNumberFormat="0" applyFill="0" applyAlignment="0" applyProtection="0"/>
    <xf numFmtId="0" fontId="29" fillId="29" borderId="106" applyNumberFormat="0" applyFont="0" applyAlignment="0" applyProtection="0"/>
    <xf numFmtId="0" fontId="126" fillId="26" borderId="129" applyNumberFormat="0" applyAlignment="0" applyProtection="0"/>
    <xf numFmtId="0" fontId="132" fillId="0" borderId="109" applyNumberFormat="0" applyFill="0" applyAlignment="0" applyProtection="0"/>
    <xf numFmtId="0" fontId="132" fillId="0" borderId="114" applyNumberFormat="0" applyFill="0" applyAlignment="0" applyProtection="0"/>
    <xf numFmtId="0" fontId="126" fillId="26" borderId="129" applyNumberFormat="0" applyAlignment="0" applyProtection="0"/>
    <xf numFmtId="0" fontId="132" fillId="0" borderId="135" applyNumberFormat="0" applyFill="0" applyAlignment="0" applyProtection="0"/>
    <xf numFmtId="0" fontId="29" fillId="29" borderId="116" applyNumberFormat="0" applyFont="0" applyAlignment="0" applyProtection="0"/>
    <xf numFmtId="0" fontId="132" fillId="0" borderId="109" applyNumberFormat="0" applyFill="0" applyAlignment="0" applyProtection="0"/>
    <xf numFmtId="0" fontId="122" fillId="13" borderId="117" applyNumberFormat="0" applyAlignment="0" applyProtection="0"/>
    <xf numFmtId="0" fontId="122" fillId="13" borderId="149" applyNumberFormat="0" applyAlignment="0" applyProtection="0"/>
    <xf numFmtId="0" fontId="126" fillId="26" borderId="129" applyNumberFormat="0" applyAlignment="0" applyProtection="0"/>
    <xf numFmtId="0" fontId="29" fillId="29" borderId="148" applyNumberFormat="0" applyFont="0" applyAlignment="0" applyProtection="0"/>
    <xf numFmtId="0" fontId="122" fillId="13" borderId="112" applyNumberFormat="0" applyAlignment="0" applyProtection="0"/>
    <xf numFmtId="0" fontId="122" fillId="13" borderId="128" applyNumberFormat="0" applyAlignment="0" applyProtection="0"/>
    <xf numFmtId="0" fontId="120" fillId="26" borderId="124" applyNumberFormat="0" applyAlignment="0" applyProtection="0"/>
    <xf numFmtId="0" fontId="126" fillId="26" borderId="125" applyNumberFormat="0" applyAlignment="0" applyProtection="0"/>
    <xf numFmtId="0" fontId="29" fillId="29" borderId="123" applyNumberFormat="0" applyFont="0" applyAlignment="0" applyProtection="0"/>
    <xf numFmtId="0" fontId="29" fillId="29" borderId="143" applyNumberFormat="0" applyFont="0" applyAlignment="0" applyProtection="0"/>
    <xf numFmtId="0" fontId="132" fillId="0" borderId="147" applyNumberFormat="0" applyFill="0" applyAlignment="0" applyProtection="0"/>
    <xf numFmtId="0" fontId="126" fillId="26" borderId="108" applyNumberFormat="0" applyAlignment="0" applyProtection="0"/>
    <xf numFmtId="0" fontId="126" fillId="26" borderId="146" applyNumberFormat="0" applyAlignment="0" applyProtection="0"/>
    <xf numFmtId="0" fontId="29" fillId="29" borderId="116" applyNumberFormat="0" applyFont="0" applyAlignment="0" applyProtection="0"/>
    <xf numFmtId="0" fontId="132" fillId="0" borderId="119" applyNumberFormat="0" applyFill="0" applyAlignment="0" applyProtection="0"/>
    <xf numFmtId="0" fontId="122" fillId="13" borderId="149" applyNumberFormat="0" applyAlignment="0" applyProtection="0"/>
    <xf numFmtId="0" fontId="120" fillId="26" borderId="149" applyNumberFormat="0" applyAlignment="0" applyProtection="0"/>
    <xf numFmtId="0" fontId="120" fillId="26" borderId="139" applyNumberFormat="0" applyAlignment="0" applyProtection="0"/>
    <xf numFmtId="0" fontId="120" fillId="26" borderId="107" applyNumberFormat="0" applyAlignment="0" applyProtection="0"/>
    <xf numFmtId="0" fontId="122" fillId="13" borderId="112" applyNumberFormat="0" applyAlignment="0" applyProtection="0"/>
    <xf numFmtId="0" fontId="29" fillId="29" borderId="110" applyNumberFormat="0" applyFont="0" applyAlignment="0" applyProtection="0"/>
    <xf numFmtId="0" fontId="126" fillId="26" borderId="129" applyNumberFormat="0" applyAlignment="0" applyProtection="0"/>
    <xf numFmtId="0" fontId="126" fillId="26" borderId="113" applyNumberFormat="0" applyAlignment="0" applyProtection="0"/>
    <xf numFmtId="0" fontId="126" fillId="26" borderId="118" applyNumberFormat="0" applyAlignment="0" applyProtection="0"/>
    <xf numFmtId="0" fontId="122" fillId="13" borderId="107" applyNumberFormat="0" applyAlignment="0" applyProtection="0"/>
    <xf numFmtId="0" fontId="120" fillId="26" borderId="133" applyNumberFormat="0" applyAlignment="0" applyProtection="0"/>
    <xf numFmtId="0" fontId="132" fillId="0" borderId="151" applyNumberFormat="0" applyFill="0" applyAlignment="0" applyProtection="0"/>
    <xf numFmtId="0" fontId="120" fillId="26" borderId="128" applyNumberFormat="0" applyAlignment="0" applyProtection="0"/>
    <xf numFmtId="0" fontId="122" fillId="13" borderId="149" applyNumberFormat="0" applyAlignment="0" applyProtection="0"/>
    <xf numFmtId="0" fontId="29" fillId="29" borderId="111" applyNumberFormat="0" applyFont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132" fillId="0" borderId="147" applyNumberFormat="0" applyFill="0" applyAlignment="0" applyProtection="0"/>
    <xf numFmtId="0" fontId="29" fillId="29" borderId="116" applyNumberFormat="0" applyFont="0" applyAlignment="0" applyProtection="0"/>
    <xf numFmtId="0" fontId="29" fillId="29" borderId="120" applyNumberFormat="0" applyFont="0" applyAlignment="0" applyProtection="0"/>
    <xf numFmtId="0" fontId="132" fillId="0" borderId="114" applyNumberFormat="0" applyFill="0" applyAlignment="0" applyProtection="0"/>
    <xf numFmtId="0" fontId="132" fillId="0" borderId="151" applyNumberFormat="0" applyFill="0" applyAlignment="0" applyProtection="0"/>
    <xf numFmtId="0" fontId="126" fillId="26" borderId="134" applyNumberFormat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2" fillId="13" borderId="107" applyNumberFormat="0" applyAlignment="0" applyProtection="0"/>
    <xf numFmtId="0" fontId="132" fillId="0" borderId="109" applyNumberFormat="0" applyFill="0" applyAlignment="0" applyProtection="0"/>
    <xf numFmtId="0" fontId="122" fillId="13" borderId="107" applyNumberFormat="0" applyAlignment="0" applyProtection="0"/>
    <xf numFmtId="0" fontId="29" fillId="29" borderId="120" applyNumberFormat="0" applyFont="0" applyAlignment="0" applyProtection="0"/>
    <xf numFmtId="0" fontId="29" fillId="29" borderId="116" applyNumberFormat="0" applyFont="0" applyAlignment="0" applyProtection="0"/>
    <xf numFmtId="0" fontId="126" fillId="26" borderId="113" applyNumberFormat="0" applyAlignment="0" applyProtection="0"/>
    <xf numFmtId="0" fontId="126" fillId="26" borderId="113" applyNumberFormat="0" applyAlignment="0" applyProtection="0"/>
    <xf numFmtId="0" fontId="122" fillId="13" borderId="128" applyNumberFormat="0" applyAlignment="0" applyProtection="0"/>
    <xf numFmtId="0" fontId="29" fillId="29" borderId="138" applyNumberFormat="0" applyFont="0" applyAlignment="0" applyProtection="0"/>
    <xf numFmtId="0" fontId="126" fillId="26" borderId="134" applyNumberFormat="0" applyAlignment="0" applyProtection="0"/>
    <xf numFmtId="0" fontId="126" fillId="26" borderId="140" applyNumberFormat="0" applyAlignment="0" applyProtection="0"/>
    <xf numFmtId="0" fontId="29" fillId="29" borderId="111" applyNumberFormat="0" applyFont="0" applyAlignment="0" applyProtection="0"/>
    <xf numFmtId="0" fontId="126" fillId="26" borderId="125" applyNumberFormat="0" applyAlignment="0" applyProtection="0"/>
    <xf numFmtId="0" fontId="120" fillId="26" borderId="107" applyNumberFormat="0" applyAlignment="0" applyProtection="0"/>
    <xf numFmtId="0" fontId="29" fillId="29" borderId="137" applyNumberFormat="0" applyFont="0" applyAlignment="0" applyProtection="0"/>
    <xf numFmtId="0" fontId="132" fillId="0" borderId="130" applyNumberFormat="0" applyFill="0" applyAlignment="0" applyProtection="0"/>
    <xf numFmtId="0" fontId="122" fillId="13" borderId="124" applyNumberFormat="0" applyAlignment="0" applyProtection="0"/>
    <xf numFmtId="0" fontId="126" fillId="26" borderId="140" applyNumberFormat="0" applyAlignment="0" applyProtection="0"/>
    <xf numFmtId="0" fontId="132" fillId="0" borderId="109" applyNumberFormat="0" applyFill="0" applyAlignment="0" applyProtection="0"/>
    <xf numFmtId="0" fontId="120" fillId="26" borderId="149" applyNumberFormat="0" applyAlignment="0" applyProtection="0"/>
    <xf numFmtId="0" fontId="126" fillId="26" borderId="108" applyNumberFormat="0" applyAlignment="0" applyProtection="0"/>
    <xf numFmtId="0" fontId="120" fillId="26" borderId="124" applyNumberFormat="0" applyAlignment="0" applyProtection="0"/>
    <xf numFmtId="0" fontId="126" fillId="26" borderId="113" applyNumberFormat="0" applyAlignment="0" applyProtection="0"/>
    <xf numFmtId="0" fontId="126" fillId="26" borderId="118" applyNumberFormat="0" applyAlignment="0" applyProtection="0"/>
    <xf numFmtId="0" fontId="120" fillId="26" borderId="117" applyNumberFormat="0" applyAlignment="0" applyProtection="0"/>
    <xf numFmtId="0" fontId="29" fillId="29" borderId="116" applyNumberFormat="0" applyFont="0" applyAlignment="0" applyProtection="0"/>
    <xf numFmtId="0" fontId="120" fillId="26" borderId="107" applyNumberFormat="0" applyAlignment="0" applyProtection="0"/>
    <xf numFmtId="0" fontId="120" fillId="26" borderId="133" applyNumberFormat="0" applyAlignment="0" applyProtection="0"/>
    <xf numFmtId="0" fontId="132" fillId="0" borderId="141" applyNumberFormat="0" applyFill="0" applyAlignment="0" applyProtection="0"/>
    <xf numFmtId="0" fontId="122" fillId="13" borderId="112" applyNumberFormat="0" applyAlignment="0" applyProtection="0"/>
    <xf numFmtId="0" fontId="122" fillId="13" borderId="149" applyNumberFormat="0" applyAlignment="0" applyProtection="0"/>
    <xf numFmtId="0" fontId="132" fillId="0" borderId="151" applyNumberFormat="0" applyFill="0" applyAlignment="0" applyProtection="0"/>
    <xf numFmtId="0" fontId="29" fillId="29" borderId="137" applyNumberFormat="0" applyFont="0" applyAlignment="0" applyProtection="0"/>
    <xf numFmtId="0" fontId="132" fillId="0" borderId="130" applyNumberFormat="0" applyFill="0" applyAlignment="0" applyProtection="0"/>
    <xf numFmtId="0" fontId="126" fillId="26" borderId="129" applyNumberFormat="0" applyAlignment="0" applyProtection="0"/>
    <xf numFmtId="0" fontId="132" fillId="0" borderId="119" applyNumberFormat="0" applyFill="0" applyAlignment="0" applyProtection="0"/>
    <xf numFmtId="0" fontId="122" fillId="13" borderId="112" applyNumberFormat="0" applyAlignment="0" applyProtection="0"/>
    <xf numFmtId="0" fontId="122" fillId="13" borderId="117" applyNumberFormat="0" applyAlignment="0" applyProtection="0"/>
    <xf numFmtId="0" fontId="120" fillId="26" borderId="107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29" fillId="29" borderId="132" applyNumberFormat="0" applyFont="0" applyAlignment="0" applyProtection="0"/>
    <xf numFmtId="0" fontId="126" fillId="26" borderId="113" applyNumberFormat="0" applyAlignment="0" applyProtection="0"/>
    <xf numFmtId="0" fontId="132" fillId="0" borderId="119" applyNumberFormat="0" applyFill="0" applyAlignment="0" applyProtection="0"/>
    <xf numFmtId="0" fontId="29" fillId="29" borderId="137" applyNumberFormat="0" applyFont="0" applyAlignment="0" applyProtection="0"/>
    <xf numFmtId="0" fontId="29" fillId="29" borderId="110" applyNumberFormat="0" applyFont="0" applyAlignment="0" applyProtection="0"/>
    <xf numFmtId="0" fontId="122" fillId="13" borderId="107" applyNumberFormat="0" applyAlignment="0" applyProtection="0"/>
    <xf numFmtId="0" fontId="120" fillId="26" borderId="128" applyNumberFormat="0" applyAlignment="0" applyProtection="0"/>
    <xf numFmtId="0" fontId="29" fillId="29" borderId="138" applyNumberFormat="0" applyFont="0" applyAlignment="0" applyProtection="0"/>
    <xf numFmtId="0" fontId="126" fillId="26" borderId="134" applyNumberFormat="0" applyAlignment="0" applyProtection="0"/>
    <xf numFmtId="0" fontId="122" fillId="13" borderId="117" applyNumberFormat="0" applyAlignment="0" applyProtection="0"/>
    <xf numFmtId="0" fontId="132" fillId="0" borderId="119" applyNumberFormat="0" applyFill="0" applyAlignment="0" applyProtection="0"/>
    <xf numFmtId="0" fontId="120" fillId="26" borderId="124" applyNumberFormat="0" applyAlignment="0" applyProtection="0"/>
    <xf numFmtId="0" fontId="126" fillId="26" borderId="118" applyNumberFormat="0" applyAlignment="0" applyProtection="0"/>
    <xf numFmtId="0" fontId="126" fillId="26" borderId="125" applyNumberFormat="0" applyAlignment="0" applyProtection="0"/>
    <xf numFmtId="0" fontId="29" fillId="29" borderId="143" applyNumberFormat="0" applyFont="0" applyAlignment="0" applyProtection="0"/>
    <xf numFmtId="0" fontId="122" fillId="13" borderId="117" applyNumberFormat="0" applyAlignment="0" applyProtection="0"/>
    <xf numFmtId="0" fontId="132" fillId="0" borderId="109" applyNumberFormat="0" applyFill="0" applyAlignment="0" applyProtection="0"/>
    <xf numFmtId="0" fontId="122" fillId="13" borderId="124" applyNumberFormat="0" applyAlignment="0" applyProtection="0"/>
    <xf numFmtId="0" fontId="132" fillId="0" borderId="109" applyNumberFormat="0" applyFill="0" applyAlignment="0" applyProtection="0"/>
    <xf numFmtId="0" fontId="126" fillId="26" borderId="140" applyNumberFormat="0" applyAlignment="0" applyProtection="0"/>
    <xf numFmtId="0" fontId="132" fillId="0" borderId="114" applyNumberFormat="0" applyFill="0" applyAlignment="0" applyProtection="0"/>
    <xf numFmtId="0" fontId="126" fillId="26" borderId="125" applyNumberFormat="0" applyAlignment="0" applyProtection="0"/>
    <xf numFmtId="0" fontId="132" fillId="0" borderId="109" applyNumberFormat="0" applyFill="0" applyAlignment="0" applyProtection="0"/>
    <xf numFmtId="0" fontId="120" fillId="26" borderId="133" applyNumberFormat="0" applyAlignment="0" applyProtection="0"/>
    <xf numFmtId="0" fontId="29" fillId="29" borderId="120" applyNumberFormat="0" applyFont="0" applyAlignment="0" applyProtection="0"/>
    <xf numFmtId="0" fontId="126" fillId="26" borderId="108" applyNumberFormat="0" applyAlignment="0" applyProtection="0"/>
    <xf numFmtId="0" fontId="126" fillId="26" borderId="125" applyNumberFormat="0" applyAlignment="0" applyProtection="0"/>
    <xf numFmtId="0" fontId="29" fillId="29" borderId="110" applyNumberFormat="0" applyFont="0" applyAlignment="0" applyProtection="0"/>
    <xf numFmtId="0" fontId="132" fillId="0" borderId="114" applyNumberFormat="0" applyFill="0" applyAlignment="0" applyProtection="0"/>
    <xf numFmtId="0" fontId="29" fillId="29" borderId="120" applyNumberFormat="0" applyFont="0" applyAlignment="0" applyProtection="0"/>
    <xf numFmtId="0" fontId="120" fillId="26" borderId="107" applyNumberFormat="0" applyAlignment="0" applyProtection="0"/>
    <xf numFmtId="0" fontId="122" fillId="13" borderId="117" applyNumberFormat="0" applyAlignment="0" applyProtection="0"/>
    <xf numFmtId="0" fontId="29" fillId="29" borderId="148" applyNumberFormat="0" applyFont="0" applyAlignment="0" applyProtection="0"/>
    <xf numFmtId="0" fontId="132" fillId="0" borderId="130" applyNumberFormat="0" applyFill="0" applyAlignment="0" applyProtection="0"/>
    <xf numFmtId="0" fontId="132" fillId="0" borderId="130" applyNumberFormat="0" applyFill="0" applyAlignment="0" applyProtection="0"/>
    <xf numFmtId="0" fontId="132" fillId="0" borderId="114" applyNumberFormat="0" applyFill="0" applyAlignment="0" applyProtection="0"/>
    <xf numFmtId="0" fontId="132" fillId="0" borderId="130" applyNumberFormat="0" applyFill="0" applyAlignment="0" applyProtection="0"/>
    <xf numFmtId="0" fontId="120" fillId="26" borderId="112" applyNumberFormat="0" applyAlignment="0" applyProtection="0"/>
    <xf numFmtId="0" fontId="132" fillId="0" borderId="119" applyNumberFormat="0" applyFill="0" applyAlignment="0" applyProtection="0"/>
    <xf numFmtId="0" fontId="126" fillId="26" borderId="108" applyNumberFormat="0" applyAlignment="0" applyProtection="0"/>
    <xf numFmtId="0" fontId="120" fillId="26" borderId="145" applyNumberFormat="0" applyAlignment="0" applyProtection="0"/>
    <xf numFmtId="0" fontId="126" fillId="26" borderId="113" applyNumberFormat="0" applyAlignment="0" applyProtection="0"/>
    <xf numFmtId="0" fontId="132" fillId="0" borderId="119" applyNumberFormat="0" applyFill="0" applyAlignment="0" applyProtection="0"/>
    <xf numFmtId="0" fontId="132" fillId="0" borderId="109" applyNumberFormat="0" applyFill="0" applyAlignment="0" applyProtection="0"/>
    <xf numFmtId="0" fontId="29" fillId="29" borderId="116" applyNumberFormat="0" applyFont="0" applyAlignment="0" applyProtection="0"/>
    <xf numFmtId="0" fontId="122" fillId="13" borderId="124" applyNumberFormat="0" applyAlignment="0" applyProtection="0"/>
    <xf numFmtId="0" fontId="120" fillId="26" borderId="128" applyNumberFormat="0" applyAlignment="0" applyProtection="0"/>
    <xf numFmtId="0" fontId="122" fillId="13" borderId="112" applyNumberFormat="0" applyAlignment="0" applyProtection="0"/>
    <xf numFmtId="0" fontId="122" fillId="13" borderId="112" applyNumberFormat="0" applyAlignment="0" applyProtection="0"/>
    <xf numFmtId="0" fontId="120" fillId="26" borderId="133" applyNumberFormat="0" applyAlignment="0" applyProtection="0"/>
    <xf numFmtId="0" fontId="126" fillId="26" borderId="113" applyNumberFormat="0" applyAlignment="0" applyProtection="0"/>
    <xf numFmtId="0" fontId="122" fillId="13" borderId="149" applyNumberFormat="0" applyAlignment="0" applyProtection="0"/>
    <xf numFmtId="0" fontId="122" fillId="13" borderId="112" applyNumberFormat="0" applyAlignment="0" applyProtection="0"/>
    <xf numFmtId="0" fontId="126" fillId="26" borderId="108" applyNumberFormat="0" applyAlignment="0" applyProtection="0"/>
    <xf numFmtId="0" fontId="132" fillId="0" borderId="130" applyNumberFormat="0" applyFill="0" applyAlignment="0" applyProtection="0"/>
    <xf numFmtId="0" fontId="126" fillId="26" borderId="140" applyNumberFormat="0" applyAlignment="0" applyProtection="0"/>
    <xf numFmtId="0" fontId="122" fillId="13" borderId="133" applyNumberFormat="0" applyAlignment="0" applyProtection="0"/>
    <xf numFmtId="0" fontId="29" fillId="29" borderId="143" applyNumberFormat="0" applyFont="0" applyAlignment="0" applyProtection="0"/>
    <xf numFmtId="0" fontId="120" fillId="26" borderId="128" applyNumberFormat="0" applyAlignment="0" applyProtection="0"/>
    <xf numFmtId="0" fontId="126" fillId="26" borderId="108" applyNumberFormat="0" applyAlignment="0" applyProtection="0"/>
    <xf numFmtId="0" fontId="29" fillId="29" borderId="132" applyNumberFormat="0" applyFont="0" applyAlignment="0" applyProtection="0"/>
    <xf numFmtId="0" fontId="120" fillId="26" borderId="112" applyNumberFormat="0" applyAlignment="0" applyProtection="0"/>
    <xf numFmtId="0" fontId="120" fillId="26" borderId="117" applyNumberFormat="0" applyAlignment="0" applyProtection="0"/>
    <xf numFmtId="0" fontId="120" fillId="26" borderId="112" applyNumberFormat="0" applyAlignment="0" applyProtection="0"/>
    <xf numFmtId="0" fontId="122" fillId="13" borderId="112" applyNumberFormat="0" applyAlignment="0" applyProtection="0"/>
    <xf numFmtId="0" fontId="120" fillId="26" borderId="117" applyNumberFormat="0" applyAlignment="0" applyProtection="0"/>
    <xf numFmtId="0" fontId="120" fillId="26" borderId="124" applyNumberFormat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29" fillId="29" borderId="144" applyNumberFormat="0" applyFont="0" applyAlignment="0" applyProtection="0"/>
    <xf numFmtId="0" fontId="126" fillId="26" borderId="108" applyNumberFormat="0" applyAlignment="0" applyProtection="0"/>
    <xf numFmtId="0" fontId="120" fillId="26" borderId="128" applyNumberFormat="0" applyAlignment="0" applyProtection="0"/>
    <xf numFmtId="0" fontId="29" fillId="29" borderId="148" applyNumberFormat="0" applyFont="0" applyAlignment="0" applyProtection="0"/>
    <xf numFmtId="0" fontId="29" fillId="29" borderId="111" applyNumberFormat="0" applyFont="0" applyAlignment="0" applyProtection="0"/>
    <xf numFmtId="0" fontId="120" fillId="26" borderId="145" applyNumberFormat="0" applyAlignment="0" applyProtection="0"/>
    <xf numFmtId="0" fontId="120" fillId="26" borderId="133" applyNumberFormat="0" applyAlignment="0" applyProtection="0"/>
    <xf numFmtId="0" fontId="122" fillId="13" borderId="107" applyNumberFormat="0" applyAlignment="0" applyProtection="0"/>
    <xf numFmtId="0" fontId="29" fillId="29" borderId="102" applyNumberFormat="0" applyFont="0" applyAlignment="0" applyProtection="0"/>
    <xf numFmtId="0" fontId="29" fillId="29" borderId="110" applyNumberFormat="0" applyFont="0" applyAlignment="0" applyProtection="0"/>
    <xf numFmtId="0" fontId="120" fillId="26" borderId="139" applyNumberFormat="0" applyAlignment="0" applyProtection="0"/>
    <xf numFmtId="0" fontId="29" fillId="29" borderId="132" applyNumberFormat="0" applyFont="0" applyAlignment="0" applyProtection="0"/>
    <xf numFmtId="0" fontId="132" fillId="0" borderId="147" applyNumberFormat="0" applyFill="0" applyAlignment="0" applyProtection="0"/>
    <xf numFmtId="0" fontId="29" fillId="29" borderId="106" applyNumberFormat="0" applyFon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29" fillId="29" borderId="116" applyNumberFormat="0" applyFont="0" applyAlignment="0" applyProtection="0"/>
    <xf numFmtId="0" fontId="126" fillId="26" borderId="108" applyNumberFormat="0" applyAlignment="0" applyProtection="0"/>
    <xf numFmtId="0" fontId="126" fillId="26" borderId="140" applyNumberFormat="0" applyAlignment="0" applyProtection="0"/>
    <xf numFmtId="0" fontId="29" fillId="29" borderId="111" applyNumberFormat="0" applyFont="0" applyAlignment="0" applyProtection="0"/>
    <xf numFmtId="0" fontId="126" fillId="26" borderId="150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29" fillId="29" borderId="110" applyNumberFormat="0" applyFont="0" applyAlignment="0" applyProtection="0"/>
    <xf numFmtId="0" fontId="29" fillId="29" borderId="137" applyNumberFormat="0" applyFont="0" applyAlignment="0" applyProtection="0"/>
    <xf numFmtId="0" fontId="126" fillId="26" borderId="113" applyNumberFormat="0" applyAlignment="0" applyProtection="0"/>
    <xf numFmtId="0" fontId="29" fillId="29" borderId="131" applyNumberFormat="0" applyFont="0" applyAlignment="0" applyProtection="0"/>
    <xf numFmtId="0" fontId="132" fillId="0" borderId="126" applyNumberFormat="0" applyFill="0" applyAlignment="0" applyProtection="0"/>
    <xf numFmtId="0" fontId="132" fillId="0" borderId="109" applyNumberFormat="0" applyFill="0" applyAlignment="0" applyProtection="0"/>
    <xf numFmtId="0" fontId="126" fillId="26" borderId="113" applyNumberFormat="0" applyAlignment="0" applyProtection="0"/>
    <xf numFmtId="0" fontId="126" fillId="26" borderId="134" applyNumberFormat="0" applyAlignment="0" applyProtection="0"/>
    <xf numFmtId="0" fontId="29" fillId="29" borderId="111" applyNumberFormat="0" applyFont="0" applyAlignment="0" applyProtection="0"/>
    <xf numFmtId="0" fontId="120" fillId="26" borderId="124" applyNumberFormat="0" applyAlignment="0" applyProtection="0"/>
    <xf numFmtId="0" fontId="132" fillId="0" borderId="147" applyNumberFormat="0" applyFill="0" applyAlignment="0" applyProtection="0"/>
    <xf numFmtId="0" fontId="122" fillId="13" borderId="107" applyNumberFormat="0" applyAlignment="0" applyProtection="0"/>
    <xf numFmtId="0" fontId="122" fillId="13" borderId="145" applyNumberFormat="0" applyAlignment="0" applyProtection="0"/>
    <xf numFmtId="0" fontId="132" fillId="0" borderId="109" applyNumberFormat="0" applyFill="0" applyAlignment="0" applyProtection="0"/>
    <xf numFmtId="0" fontId="29" fillId="29" borderId="143" applyNumberFormat="0" applyFont="0" applyAlignment="0" applyProtection="0"/>
    <xf numFmtId="0" fontId="122" fillId="13" borderId="145" applyNumberFormat="0" applyAlignment="0" applyProtection="0"/>
    <xf numFmtId="0" fontId="126" fillId="26" borderId="146" applyNumberFormat="0" applyAlignment="0" applyProtection="0"/>
    <xf numFmtId="0" fontId="132" fillId="0" borderId="109" applyNumberFormat="0" applyFill="0" applyAlignment="0" applyProtection="0"/>
    <xf numFmtId="0" fontId="120" fillId="26" borderId="133" applyNumberFormat="0" applyAlignment="0" applyProtection="0"/>
    <xf numFmtId="0" fontId="120" fillId="26" borderId="107" applyNumberFormat="0" applyAlignment="0" applyProtection="0"/>
    <xf numFmtId="0" fontId="132" fillId="0" borderId="114" applyNumberFormat="0" applyFill="0" applyAlignment="0" applyProtection="0"/>
    <xf numFmtId="0" fontId="122" fillId="13" borderId="112" applyNumberFormat="0" applyAlignment="0" applyProtection="0"/>
    <xf numFmtId="0" fontId="132" fillId="0" borderId="119" applyNumberFormat="0" applyFill="0" applyAlignment="0" applyProtection="0"/>
    <xf numFmtId="0" fontId="120" fillId="26" borderId="124" applyNumberFormat="0" applyAlignment="0" applyProtection="0"/>
    <xf numFmtId="0" fontId="29" fillId="29" borderId="131" applyNumberFormat="0" applyFont="0" applyAlignment="0" applyProtection="0"/>
    <xf numFmtId="0" fontId="122" fillId="13" borderId="145" applyNumberFormat="0" applyAlignment="0" applyProtection="0"/>
    <xf numFmtId="0" fontId="122" fillId="13" borderId="112" applyNumberFormat="0" applyAlignment="0" applyProtection="0"/>
    <xf numFmtId="0" fontId="126" fillId="26" borderId="118" applyNumberFormat="0" applyAlignment="0" applyProtection="0"/>
    <xf numFmtId="0" fontId="132" fillId="0" borderId="119" applyNumberFormat="0" applyFill="0" applyAlignment="0" applyProtection="0"/>
    <xf numFmtId="0" fontId="122" fillId="13" borderId="133" applyNumberFormat="0" applyAlignment="0" applyProtection="0"/>
    <xf numFmtId="0" fontId="29" fillId="29" borderId="110" applyNumberFormat="0" applyFont="0" applyAlignment="0" applyProtection="0"/>
    <xf numFmtId="0" fontId="126" fillId="26" borderId="108" applyNumberFormat="0" applyAlignment="0" applyProtection="0"/>
    <xf numFmtId="0" fontId="120" fillId="26" borderId="149" applyNumberFormat="0" applyAlignment="0" applyProtection="0"/>
    <xf numFmtId="0" fontId="29" fillId="29" borderId="144" applyNumberFormat="0" applyFont="0" applyAlignment="0" applyProtection="0"/>
    <xf numFmtId="0" fontId="132" fillId="0" borderId="119" applyNumberFormat="0" applyFill="0" applyAlignment="0" applyProtection="0"/>
    <xf numFmtId="0" fontId="122" fillId="13" borderId="139" applyNumberFormat="0" applyAlignment="0" applyProtection="0"/>
    <xf numFmtId="0" fontId="122" fillId="13" borderId="112" applyNumberFormat="0" applyAlignment="0" applyProtection="0"/>
    <xf numFmtId="0" fontId="132" fillId="0" borderId="109" applyNumberFormat="0" applyFill="0" applyAlignment="0" applyProtection="0"/>
    <xf numFmtId="0" fontId="122" fillId="13" borderId="145" applyNumberFormat="0" applyAlignment="0" applyProtection="0"/>
    <xf numFmtId="0" fontId="126" fillId="26" borderId="108" applyNumberFormat="0" applyAlignment="0" applyProtection="0"/>
    <xf numFmtId="0" fontId="132" fillId="0" borderId="151" applyNumberFormat="0" applyFill="0" applyAlignment="0" applyProtection="0"/>
    <xf numFmtId="0" fontId="132" fillId="0" borderId="119" applyNumberFormat="0" applyFill="0" applyAlignment="0" applyProtection="0"/>
    <xf numFmtId="0" fontId="29" fillId="29" borderId="106" applyNumberFormat="0" applyFont="0" applyAlignment="0" applyProtection="0"/>
    <xf numFmtId="0" fontId="122" fillId="13" borderId="128" applyNumberFormat="0" applyAlignment="0" applyProtection="0"/>
    <xf numFmtId="0" fontId="132" fillId="0" borderId="114" applyNumberFormat="0" applyFill="0" applyAlignment="0" applyProtection="0"/>
    <xf numFmtId="0" fontId="122" fillId="13" borderId="117" applyNumberFormat="0" applyAlignment="0" applyProtection="0"/>
    <xf numFmtId="0" fontId="122" fillId="13" borderId="117" applyNumberFormat="0" applyAlignment="0" applyProtection="0"/>
    <xf numFmtId="0" fontId="132" fillId="0" borderId="119" applyNumberFormat="0" applyFill="0" applyAlignment="0" applyProtection="0"/>
    <xf numFmtId="0" fontId="122" fillId="13" borderId="124" applyNumberFormat="0" applyAlignment="0" applyProtection="0"/>
    <xf numFmtId="0" fontId="120" fillId="26" borderId="117" applyNumberFormat="0" applyAlignment="0" applyProtection="0"/>
    <xf numFmtId="0" fontId="120" fillId="26" borderId="128" applyNumberFormat="0" applyAlignment="0" applyProtection="0"/>
    <xf numFmtId="0" fontId="29" fillId="29" borderId="132" applyNumberFormat="0" applyFont="0" applyAlignment="0" applyProtection="0"/>
    <xf numFmtId="0" fontId="126" fillId="26" borderId="108" applyNumberFormat="0" applyAlignment="0" applyProtection="0"/>
    <xf numFmtId="0" fontId="29" fillId="29" borderId="143" applyNumberFormat="0" applyFont="0" applyAlignment="0" applyProtection="0"/>
    <xf numFmtId="0" fontId="29" fillId="29" borderId="144" applyNumberFormat="0" applyFont="0" applyAlignment="0" applyProtection="0"/>
    <xf numFmtId="0" fontId="120" fillId="26" borderId="107" applyNumberFormat="0" applyAlignment="0" applyProtection="0"/>
    <xf numFmtId="0" fontId="122" fillId="13" borderId="145" applyNumberFormat="0" applyAlignment="0" applyProtection="0"/>
    <xf numFmtId="0" fontId="29" fillId="29" borderId="137" applyNumberFormat="0" applyFont="0" applyAlignment="0" applyProtection="0"/>
    <xf numFmtId="0" fontId="122" fillId="13" borderId="107" applyNumberFormat="0" applyAlignment="0" applyProtection="0"/>
    <xf numFmtId="0" fontId="132" fillId="0" borderId="147" applyNumberFormat="0" applyFill="0" applyAlignment="0" applyProtection="0"/>
    <xf numFmtId="0" fontId="120" fillId="26" borderId="107" applyNumberFormat="0" applyAlignment="0" applyProtection="0"/>
    <xf numFmtId="0" fontId="29" fillId="29" borderId="131" applyNumberFormat="0" applyFont="0" applyAlignment="0" applyProtection="0"/>
    <xf numFmtId="0" fontId="132" fillId="0" borderId="130" applyNumberFormat="0" applyFill="0" applyAlignment="0" applyProtection="0"/>
    <xf numFmtId="0" fontId="29" fillId="29" borderId="132" applyNumberFormat="0" applyFont="0" applyAlignment="0" applyProtection="0"/>
    <xf numFmtId="0" fontId="29" fillId="29" borderId="123" applyNumberFormat="0" applyFont="0" applyAlignment="0" applyProtection="0"/>
    <xf numFmtId="0" fontId="29" fillId="29" borderId="131" applyNumberFormat="0" applyFont="0" applyAlignment="0" applyProtection="0"/>
    <xf numFmtId="0" fontId="29" fillId="29" borderId="120" applyNumberFormat="0" applyFont="0" applyAlignment="0" applyProtection="0"/>
    <xf numFmtId="0" fontId="120" fillId="26" borderId="107" applyNumberFormat="0" applyAlignment="0" applyProtection="0"/>
    <xf numFmtId="0" fontId="122" fillId="13" borderId="117" applyNumberFormat="0" applyAlignment="0" applyProtection="0"/>
    <xf numFmtId="0" fontId="120" fillId="26" borderId="107" applyNumberFormat="0" applyAlignment="0" applyProtection="0"/>
    <xf numFmtId="0" fontId="29" fillId="29" borderId="110" applyNumberFormat="0" applyFont="0" applyAlignment="0" applyProtection="0"/>
    <xf numFmtId="0" fontId="29" fillId="29" borderId="110" applyNumberFormat="0" applyFont="0" applyAlignment="0" applyProtection="0"/>
    <xf numFmtId="0" fontId="120" fillId="26" borderId="117" applyNumberFormat="0" applyAlignment="0" applyProtection="0"/>
    <xf numFmtId="0" fontId="132" fillId="0" borderId="130" applyNumberFormat="0" applyFill="0" applyAlignment="0" applyProtection="0"/>
    <xf numFmtId="0" fontId="126" fillId="26" borderId="118" applyNumberFormat="0" applyAlignment="0" applyProtection="0"/>
    <xf numFmtId="0" fontId="29" fillId="29" borderId="106" applyNumberFormat="0" applyFont="0" applyAlignment="0" applyProtection="0"/>
    <xf numFmtId="0" fontId="29" fillId="29" borderId="138" applyNumberFormat="0" applyFont="0" applyAlignment="0" applyProtection="0"/>
    <xf numFmtId="0" fontId="122" fillId="13" borderId="124" applyNumberFormat="0" applyAlignment="0" applyProtection="0"/>
    <xf numFmtId="0" fontId="126" fillId="26" borderId="129" applyNumberFormat="0" applyAlignment="0" applyProtection="0"/>
    <xf numFmtId="0" fontId="120" fillId="26" borderId="107" applyNumberFormat="0" applyAlignment="0" applyProtection="0"/>
    <xf numFmtId="0" fontId="132" fillId="0" borderId="119" applyNumberFormat="0" applyFill="0" applyAlignment="0" applyProtection="0"/>
    <xf numFmtId="0" fontId="126" fillId="26" borderId="140" applyNumberFormat="0" applyAlignment="0" applyProtection="0"/>
    <xf numFmtId="0" fontId="132" fillId="0" borderId="119" applyNumberFormat="0" applyFill="0" applyAlignment="0" applyProtection="0"/>
    <xf numFmtId="0" fontId="132" fillId="0" borderId="135" applyNumberFormat="0" applyFill="0" applyAlignment="0" applyProtection="0"/>
    <xf numFmtId="0" fontId="126" fillId="26" borderId="134" applyNumberFormat="0" applyAlignment="0" applyProtection="0"/>
    <xf numFmtId="0" fontId="29" fillId="29" borderId="111" applyNumberFormat="0" applyFont="0" applyAlignment="0" applyProtection="0"/>
    <xf numFmtId="0" fontId="29" fillId="29" borderId="123" applyNumberFormat="0" applyFont="0" applyAlignment="0" applyProtection="0"/>
    <xf numFmtId="0" fontId="126" fillId="26" borderId="118" applyNumberFormat="0" applyAlignment="0" applyProtection="0"/>
    <xf numFmtId="0" fontId="122" fillId="13" borderId="117" applyNumberFormat="0" applyAlignment="0" applyProtection="0"/>
    <xf numFmtId="0" fontId="126" fillId="26" borderId="108" applyNumberFormat="0" applyAlignment="0" applyProtection="0"/>
    <xf numFmtId="0" fontId="132" fillId="0" borderId="130" applyNumberFormat="0" applyFill="0" applyAlignment="0" applyProtection="0"/>
    <xf numFmtId="0" fontId="132" fillId="0" borderId="114" applyNumberFormat="0" applyFill="0" applyAlignment="0" applyProtection="0"/>
    <xf numFmtId="0" fontId="132" fillId="0" borderId="141" applyNumberFormat="0" applyFill="0" applyAlignment="0" applyProtection="0"/>
    <xf numFmtId="0" fontId="132" fillId="0" borderId="126" applyNumberFormat="0" applyFill="0" applyAlignment="0" applyProtection="0"/>
    <xf numFmtId="0" fontId="132" fillId="0" borderId="126" applyNumberFormat="0" applyFill="0" applyAlignment="0" applyProtection="0"/>
    <xf numFmtId="0" fontId="29" fillId="29" borderId="106" applyNumberFormat="0" applyFont="0" applyAlignment="0" applyProtection="0"/>
    <xf numFmtId="0" fontId="29" fillId="29" borderId="111" applyNumberFormat="0" applyFont="0" applyAlignment="0" applyProtection="0"/>
    <xf numFmtId="0" fontId="120" fillId="26" borderId="117" applyNumberFormat="0" applyAlignment="0" applyProtection="0"/>
    <xf numFmtId="0" fontId="132" fillId="0" borderId="135" applyNumberFormat="0" applyFill="0" applyAlignment="0" applyProtection="0"/>
    <xf numFmtId="0" fontId="122" fillId="13" borderId="145" applyNumberFormat="0" applyAlignment="0" applyProtection="0"/>
    <xf numFmtId="0" fontId="132" fillId="0" borderId="119" applyNumberFormat="0" applyFill="0" applyAlignment="0" applyProtection="0"/>
    <xf numFmtId="0" fontId="132" fillId="0" borderId="147" applyNumberFormat="0" applyFill="0" applyAlignment="0" applyProtection="0"/>
    <xf numFmtId="0" fontId="29" fillId="29" borderId="111" applyNumberFormat="0" applyFont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126" fillId="26" borderId="113" applyNumberFormat="0" applyAlignment="0" applyProtection="0"/>
    <xf numFmtId="0" fontId="132" fillId="0" borderId="109" applyNumberFormat="0" applyFill="0" applyAlignment="0" applyProtection="0"/>
    <xf numFmtId="0" fontId="126" fillId="26" borderId="118" applyNumberFormat="0" applyAlignment="0" applyProtection="0"/>
    <xf numFmtId="0" fontId="126" fillId="26" borderId="113" applyNumberFormat="0" applyAlignment="0" applyProtection="0"/>
    <xf numFmtId="0" fontId="29" fillId="29" borderId="132" applyNumberFormat="0" applyFont="0" applyAlignment="0" applyProtection="0"/>
    <xf numFmtId="0" fontId="122" fillId="13" borderId="107" applyNumberFormat="0" applyAlignment="0" applyProtection="0"/>
    <xf numFmtId="0" fontId="126" fillId="26" borderId="140" applyNumberFormat="0" applyAlignment="0" applyProtection="0"/>
    <xf numFmtId="0" fontId="122" fillId="13" borderId="124" applyNumberFormat="0" applyAlignment="0" applyProtection="0"/>
    <xf numFmtId="0" fontId="126" fillId="26" borderId="108" applyNumberFormat="0" applyAlignment="0" applyProtection="0"/>
    <xf numFmtId="0" fontId="126" fillId="26" borderId="118" applyNumberFormat="0" applyAlignment="0" applyProtection="0"/>
    <xf numFmtId="0" fontId="122" fillId="13" borderId="112" applyNumberFormat="0" applyAlignment="0" applyProtection="0"/>
    <xf numFmtId="0" fontId="120" fillId="26" borderId="124" applyNumberFormat="0" applyAlignment="0" applyProtection="0"/>
    <xf numFmtId="0" fontId="120" fillId="26" borderId="112" applyNumberFormat="0" applyAlignment="0" applyProtection="0"/>
    <xf numFmtId="0" fontId="132" fillId="0" borderId="109" applyNumberFormat="0" applyFill="0" applyAlignment="0" applyProtection="0"/>
    <xf numFmtId="0" fontId="29" fillId="29" borderId="106" applyNumberFormat="0" applyFon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29" fillId="29" borderId="110" applyNumberFormat="0" applyFont="0" applyAlignment="0" applyProtection="0"/>
    <xf numFmtId="0" fontId="122" fillId="13" borderId="128" applyNumberFormat="0" applyAlignment="0" applyProtection="0"/>
    <xf numFmtId="0" fontId="122" fillId="13" borderId="139" applyNumberFormat="0" applyAlignment="0" applyProtection="0"/>
    <xf numFmtId="0" fontId="126" fillId="26" borderId="129" applyNumberFormat="0" applyAlignment="0" applyProtection="0"/>
    <xf numFmtId="0" fontId="122" fillId="13" borderId="139" applyNumberFormat="0" applyAlignment="0" applyProtection="0"/>
    <xf numFmtId="0" fontId="126" fillId="26" borderId="118" applyNumberFormat="0" applyAlignment="0" applyProtection="0"/>
    <xf numFmtId="0" fontId="132" fillId="0" borderId="141" applyNumberFormat="0" applyFill="0" applyAlignment="0" applyProtection="0"/>
    <xf numFmtId="0" fontId="120" fillId="26" borderId="117" applyNumberFormat="0" applyAlignment="0" applyProtection="0"/>
    <xf numFmtId="0" fontId="122" fillId="13" borderId="117" applyNumberFormat="0" applyAlignment="0" applyProtection="0"/>
    <xf numFmtId="0" fontId="29" fillId="29" borderId="106" applyNumberFormat="0" applyFont="0" applyAlignment="0" applyProtection="0"/>
    <xf numFmtId="0" fontId="132" fillId="0" borderId="141" applyNumberFormat="0" applyFill="0" applyAlignment="0" applyProtection="0"/>
    <xf numFmtId="0" fontId="122" fillId="13" borderId="117" applyNumberFormat="0" applyAlignment="0" applyProtection="0"/>
    <xf numFmtId="0" fontId="120" fillId="26" borderId="107" applyNumberFormat="0" applyAlignment="0" applyProtection="0"/>
    <xf numFmtId="0" fontId="122" fillId="13" borderId="139" applyNumberFormat="0" applyAlignment="0" applyProtection="0"/>
    <xf numFmtId="0" fontId="120" fillId="26" borderId="124" applyNumberFormat="0" applyAlignment="0" applyProtection="0"/>
    <xf numFmtId="0" fontId="132" fillId="0" borderId="135" applyNumberFormat="0" applyFill="0" applyAlignment="0" applyProtection="0"/>
    <xf numFmtId="0" fontId="120" fillId="26" borderId="107" applyNumberFormat="0" applyAlignment="0" applyProtection="0"/>
    <xf numFmtId="0" fontId="126" fillId="26" borderId="129" applyNumberFormat="0" applyAlignment="0" applyProtection="0"/>
    <xf numFmtId="0" fontId="122" fillId="13" borderId="107" applyNumberFormat="0" applyAlignment="0" applyProtection="0"/>
    <xf numFmtId="0" fontId="29" fillId="29" borderId="120" applyNumberFormat="0" applyFon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2" fillId="13" borderId="107" applyNumberFormat="0" applyAlignment="0" applyProtection="0"/>
    <xf numFmtId="0" fontId="126" fillId="26" borderId="113" applyNumberFormat="0" applyAlignment="0" applyProtection="0"/>
    <xf numFmtId="0" fontId="122" fillId="13" borderId="117" applyNumberFormat="0" applyAlignment="0" applyProtection="0"/>
    <xf numFmtId="0" fontId="122" fillId="13" borderId="107" applyNumberFormat="0" applyAlignment="0" applyProtection="0"/>
    <xf numFmtId="0" fontId="120" fillId="26" borderId="112" applyNumberFormat="0" applyAlignment="0" applyProtection="0"/>
    <xf numFmtId="0" fontId="29" fillId="29" borderId="120" applyNumberFormat="0" applyFont="0" applyAlignment="0" applyProtection="0"/>
    <xf numFmtId="0" fontId="132" fillId="0" borderId="151" applyNumberFormat="0" applyFill="0" applyAlignment="0" applyProtection="0"/>
    <xf numFmtId="0" fontId="120" fillId="26" borderId="112" applyNumberFormat="0" applyAlignment="0" applyProtection="0"/>
    <xf numFmtId="0" fontId="126" fillId="26" borderId="118" applyNumberFormat="0" applyAlignment="0" applyProtection="0"/>
    <xf numFmtId="0" fontId="122" fillId="13" borderId="112" applyNumberFormat="0" applyAlignment="0" applyProtection="0"/>
    <xf numFmtId="0" fontId="29" fillId="29" borderId="111" applyNumberFormat="0" applyFont="0" applyAlignment="0" applyProtection="0"/>
    <xf numFmtId="0" fontId="29" fillId="29" borderId="132" applyNumberFormat="0" applyFont="0" applyAlignment="0" applyProtection="0"/>
    <xf numFmtId="0" fontId="126" fillId="26" borderId="113" applyNumberFormat="0" applyAlignment="0" applyProtection="0"/>
    <xf numFmtId="0" fontId="126" fillId="26" borderId="140" applyNumberFormat="0" applyAlignment="0" applyProtection="0"/>
    <xf numFmtId="0" fontId="122" fillId="13" borderId="149" applyNumberFormat="0" applyAlignment="0" applyProtection="0"/>
    <xf numFmtId="0" fontId="120" fillId="26" borderId="117" applyNumberFormat="0" applyAlignment="0" applyProtection="0"/>
    <xf numFmtId="0" fontId="122" fillId="13" borderId="107" applyNumberFormat="0" applyAlignment="0" applyProtection="0"/>
    <xf numFmtId="0" fontId="126" fillId="26" borderId="134" applyNumberFormat="0" applyAlignment="0" applyProtection="0"/>
    <xf numFmtId="0" fontId="120" fillId="26" borderId="139" applyNumberFormat="0" applyAlignment="0" applyProtection="0"/>
    <xf numFmtId="0" fontId="126" fillId="26" borderId="125" applyNumberFormat="0" applyAlignment="0" applyProtection="0"/>
    <xf numFmtId="0" fontId="126" fillId="26" borderId="118" applyNumberFormat="0" applyAlignment="0" applyProtection="0"/>
    <xf numFmtId="0" fontId="122" fillId="13" borderId="128" applyNumberFormat="0" applyAlignment="0" applyProtection="0"/>
    <xf numFmtId="0" fontId="132" fillId="0" borderId="151" applyNumberFormat="0" applyFill="0" applyAlignment="0" applyProtection="0"/>
    <xf numFmtId="0" fontId="132" fillId="0" borderId="109" applyNumberFormat="0" applyFill="0" applyAlignment="0" applyProtection="0"/>
    <xf numFmtId="0" fontId="122" fillId="13" borderId="117" applyNumberFormat="0" applyAlignment="0" applyProtection="0"/>
    <xf numFmtId="0" fontId="126" fillId="26" borderId="108" applyNumberFormat="0" applyAlignment="0" applyProtection="0"/>
    <xf numFmtId="0" fontId="126" fillId="26" borderId="134" applyNumberFormat="0" applyAlignment="0" applyProtection="0"/>
    <xf numFmtId="0" fontId="120" fillId="26" borderId="117" applyNumberFormat="0" applyAlignment="0" applyProtection="0"/>
    <xf numFmtId="0" fontId="132" fillId="0" borderId="119" applyNumberFormat="0" applyFill="0" applyAlignment="0" applyProtection="0"/>
    <xf numFmtId="0" fontId="132" fillId="0" borderId="135" applyNumberFormat="0" applyFill="0" applyAlignment="0" applyProtection="0"/>
    <xf numFmtId="0" fontId="122" fillId="13" borderId="133" applyNumberFormat="0" applyAlignment="0" applyProtection="0"/>
    <xf numFmtId="0" fontId="126" fillId="26" borderId="118" applyNumberFormat="0" applyAlignment="0" applyProtection="0"/>
    <xf numFmtId="0" fontId="120" fillId="26" borderId="139" applyNumberFormat="0" applyAlignment="0" applyProtection="0"/>
    <xf numFmtId="0" fontId="126" fillId="26" borderId="108" applyNumberFormat="0" applyAlignment="0" applyProtection="0"/>
    <xf numFmtId="0" fontId="120" fillId="26" borderId="117" applyNumberFormat="0" applyAlignment="0" applyProtection="0"/>
    <xf numFmtId="0" fontId="132" fillId="0" borderId="114" applyNumberFormat="0" applyFill="0" applyAlignment="0" applyProtection="0"/>
    <xf numFmtId="0" fontId="132" fillId="0" borderId="114" applyNumberFormat="0" applyFill="0" applyAlignment="0" applyProtection="0"/>
    <xf numFmtId="0" fontId="126" fillId="26" borderId="146" applyNumberFormat="0" applyAlignment="0" applyProtection="0"/>
    <xf numFmtId="0" fontId="126" fillId="26" borderId="125" applyNumberFormat="0" applyAlignment="0" applyProtection="0"/>
    <xf numFmtId="0" fontId="120" fillId="26" borderId="117" applyNumberFormat="0" applyAlignment="0" applyProtection="0"/>
    <xf numFmtId="0" fontId="126" fillId="26" borderId="108" applyNumberFormat="0" applyAlignment="0" applyProtection="0"/>
    <xf numFmtId="0" fontId="120" fillId="26" borderId="139" applyNumberFormat="0" applyAlignment="0" applyProtection="0"/>
    <xf numFmtId="0" fontId="126" fillId="26" borderId="108" applyNumberFormat="0" applyAlignment="0" applyProtection="0"/>
    <xf numFmtId="0" fontId="122" fillId="13" borderId="112" applyNumberFormat="0" applyAlignment="0" applyProtection="0"/>
    <xf numFmtId="0" fontId="132" fillId="0" borderId="141" applyNumberFormat="0" applyFill="0" applyAlignment="0" applyProtection="0"/>
    <xf numFmtId="0" fontId="132" fillId="0" borderId="130" applyNumberFormat="0" applyFill="0" applyAlignment="0" applyProtection="0"/>
    <xf numFmtId="0" fontId="120" fillId="26" borderId="107" applyNumberFormat="0" applyAlignment="0" applyProtection="0"/>
    <xf numFmtId="0" fontId="120" fillId="26" borderId="112" applyNumberFormat="0" applyAlignment="0" applyProtection="0"/>
    <xf numFmtId="0" fontId="126" fillId="26" borderId="118" applyNumberFormat="0" applyAlignment="0" applyProtection="0"/>
    <xf numFmtId="0" fontId="120" fillId="26" borderId="112" applyNumberFormat="0" applyAlignment="0" applyProtection="0"/>
    <xf numFmtId="0" fontId="122" fillId="13" borderId="112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29" fillId="29" borderId="144" applyNumberFormat="0" applyFont="0" applyAlignment="0" applyProtection="0"/>
    <xf numFmtId="0" fontId="132" fillId="0" borderId="130" applyNumberFormat="0" applyFill="0" applyAlignment="0" applyProtection="0"/>
    <xf numFmtId="0" fontId="122" fillId="13" borderId="149" applyNumberFormat="0" applyAlignment="0" applyProtection="0"/>
    <xf numFmtId="0" fontId="132" fillId="0" borderId="109" applyNumberFormat="0" applyFill="0" applyAlignment="0" applyProtection="0"/>
    <xf numFmtId="0" fontId="122" fillId="13" borderId="124" applyNumberFormat="0" applyAlignment="0" applyProtection="0"/>
    <xf numFmtId="0" fontId="126" fillId="26" borderId="125" applyNumberFormat="0" applyAlignment="0" applyProtection="0"/>
    <xf numFmtId="0" fontId="29" fillId="29" borderId="111" applyNumberFormat="0" applyFont="0" applyAlignment="0" applyProtection="0"/>
    <xf numFmtId="0" fontId="126" fillId="26" borderId="125" applyNumberFormat="0" applyAlignment="0" applyProtection="0"/>
    <xf numFmtId="0" fontId="122" fillId="13" borderId="139" applyNumberFormat="0" applyAlignment="0" applyProtection="0"/>
    <xf numFmtId="0" fontId="132" fillId="0" borderId="151" applyNumberFormat="0" applyFill="0" applyAlignment="0" applyProtection="0"/>
    <xf numFmtId="0" fontId="122" fillId="13" borderId="133" applyNumberFormat="0" applyAlignment="0" applyProtection="0"/>
    <xf numFmtId="0" fontId="126" fillId="26" borderId="113" applyNumberFormat="0" applyAlignment="0" applyProtection="0"/>
    <xf numFmtId="0" fontId="120" fillId="26" borderId="149" applyNumberFormat="0" applyAlignment="0" applyProtection="0"/>
    <xf numFmtId="0" fontId="29" fillId="29" borderId="106" applyNumberFormat="0" applyFont="0" applyAlignment="0" applyProtection="0"/>
    <xf numFmtId="0" fontId="126" fillId="26" borderId="150" applyNumberFormat="0" applyAlignment="0" applyProtection="0"/>
    <xf numFmtId="0" fontId="29" fillId="29" borderId="110" applyNumberFormat="0" applyFont="0" applyAlignment="0" applyProtection="0"/>
    <xf numFmtId="0" fontId="120" fillId="26" borderId="128" applyNumberFormat="0" applyAlignment="0" applyProtection="0"/>
    <xf numFmtId="0" fontId="29" fillId="29" borderId="111" applyNumberFormat="0" applyFont="0" applyAlignment="0" applyProtection="0"/>
    <xf numFmtId="0" fontId="132" fillId="0" borderId="114" applyNumberFormat="0" applyFill="0" applyAlignment="0" applyProtection="0"/>
    <xf numFmtId="0" fontId="29" fillId="29" borderId="106" applyNumberFormat="0" applyFont="0" applyAlignment="0" applyProtection="0"/>
    <xf numFmtId="0" fontId="132" fillId="0" borderId="130" applyNumberFormat="0" applyFill="0" applyAlignment="0" applyProtection="0"/>
    <xf numFmtId="0" fontId="132" fillId="0" borderId="114" applyNumberFormat="0" applyFill="0" applyAlignment="0" applyProtection="0"/>
    <xf numFmtId="0" fontId="29" fillId="29" borderId="120" applyNumberFormat="0" applyFont="0" applyAlignment="0" applyProtection="0"/>
    <xf numFmtId="0" fontId="126" fillId="26" borderId="140" applyNumberFormat="0" applyAlignment="0" applyProtection="0"/>
    <xf numFmtId="0" fontId="132" fillId="0" borderId="141" applyNumberFormat="0" applyFill="0" applyAlignment="0" applyProtection="0"/>
    <xf numFmtId="0" fontId="126" fillId="26" borderId="113" applyNumberFormat="0" applyAlignment="0" applyProtection="0"/>
    <xf numFmtId="0" fontId="126" fillId="26" borderId="125" applyNumberFormat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0" fillId="26" borderId="112" applyNumberFormat="0" applyAlignment="0" applyProtection="0"/>
    <xf numFmtId="0" fontId="29" fillId="29" borderId="106" applyNumberFormat="0" applyFon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0" fillId="26" borderId="149" applyNumberFormat="0" applyAlignment="0" applyProtection="0"/>
    <xf numFmtId="0" fontId="120" fillId="26" borderId="112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20" fillId="26" borderId="117" applyNumberFormat="0" applyAlignment="0" applyProtection="0"/>
    <xf numFmtId="0" fontId="29" fillId="29" borderId="106" applyNumberFormat="0" applyFont="0" applyAlignment="0" applyProtection="0"/>
    <xf numFmtId="0" fontId="132" fillId="0" borderId="130" applyNumberFormat="0" applyFill="0" applyAlignment="0" applyProtection="0"/>
    <xf numFmtId="0" fontId="120" fillId="26" borderId="117" applyNumberFormat="0" applyAlignment="0" applyProtection="0"/>
    <xf numFmtId="0" fontId="122" fillId="13" borderId="139" applyNumberFormat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29" fillId="29" borderId="111" applyNumberFormat="0" applyFont="0" applyAlignment="0" applyProtection="0"/>
    <xf numFmtId="0" fontId="120" fillId="26" borderId="112" applyNumberFormat="0" applyAlignment="0" applyProtection="0"/>
    <xf numFmtId="0" fontId="29" fillId="29" borderId="132" applyNumberFormat="0" applyFont="0" applyAlignment="0" applyProtection="0"/>
    <xf numFmtId="0" fontId="126" fillId="26" borderId="146" applyNumberFormat="0" applyAlignment="0" applyProtection="0"/>
    <xf numFmtId="0" fontId="120" fillId="26" borderId="124" applyNumberFormat="0" applyAlignment="0" applyProtection="0"/>
    <xf numFmtId="0" fontId="132" fillId="0" borderId="126" applyNumberFormat="0" applyFill="0" applyAlignment="0" applyProtection="0"/>
    <xf numFmtId="0" fontId="126" fillId="26" borderId="108" applyNumberFormat="0" applyAlignment="0" applyProtection="0"/>
    <xf numFmtId="0" fontId="122" fillId="13" borderId="117" applyNumberFormat="0" applyAlignment="0" applyProtection="0"/>
    <xf numFmtId="0" fontId="120" fillId="26" borderId="128" applyNumberFormat="0" applyAlignment="0" applyProtection="0"/>
    <xf numFmtId="0" fontId="29" fillId="29" borderId="111" applyNumberFormat="0" applyFont="0" applyAlignment="0" applyProtection="0"/>
    <xf numFmtId="0" fontId="126" fillId="26" borderId="125" applyNumberFormat="0" applyAlignment="0" applyProtection="0"/>
    <xf numFmtId="0" fontId="132" fillId="0" borderId="109" applyNumberFormat="0" applyFill="0" applyAlignment="0" applyProtection="0"/>
    <xf numFmtId="0" fontId="126" fillId="26" borderId="146" applyNumberFormat="0" applyAlignment="0" applyProtection="0"/>
    <xf numFmtId="0" fontId="132" fillId="0" borderId="126" applyNumberFormat="0" applyFill="0" applyAlignment="0" applyProtection="0"/>
    <xf numFmtId="0" fontId="132" fillId="0" borderId="109" applyNumberFormat="0" applyFill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29" fillId="29" borderId="131" applyNumberFormat="0" applyFont="0" applyAlignment="0" applyProtection="0"/>
    <xf numFmtId="0" fontId="126" fillId="26" borderId="118" applyNumberFormat="0" applyAlignment="0" applyProtection="0"/>
    <xf numFmtId="0" fontId="122" fillId="13" borderId="107" applyNumberFormat="0" applyAlignment="0" applyProtection="0"/>
    <xf numFmtId="0" fontId="132" fillId="0" borderId="147" applyNumberFormat="0" applyFill="0" applyAlignment="0" applyProtection="0"/>
    <xf numFmtId="0" fontId="132" fillId="0" borderId="114" applyNumberFormat="0" applyFill="0" applyAlignment="0" applyProtection="0"/>
    <xf numFmtId="0" fontId="120" fillId="26" borderId="133" applyNumberFormat="0" applyAlignment="0" applyProtection="0"/>
    <xf numFmtId="0" fontId="122" fillId="13" borderId="139" applyNumberFormat="0" applyAlignment="0" applyProtection="0"/>
    <xf numFmtId="0" fontId="126" fillId="26" borderId="118" applyNumberFormat="0" applyAlignment="0" applyProtection="0"/>
    <xf numFmtId="0" fontId="122" fillId="13" borderId="117" applyNumberFormat="0" applyAlignment="0" applyProtection="0"/>
    <xf numFmtId="0" fontId="126" fillId="26" borderId="129" applyNumberFormat="0" applyAlignment="0" applyProtection="0"/>
    <xf numFmtId="0" fontId="122" fillId="13" borderId="112" applyNumberFormat="0" applyAlignment="0" applyProtection="0"/>
    <xf numFmtId="0" fontId="122" fillId="13" borderId="149" applyNumberFormat="0" applyAlignment="0" applyProtection="0"/>
    <xf numFmtId="0" fontId="126" fillId="26" borderId="125" applyNumberFormat="0" applyAlignment="0" applyProtection="0"/>
    <xf numFmtId="0" fontId="122" fillId="13" borderId="107" applyNumberFormat="0" applyAlignment="0" applyProtection="0"/>
    <xf numFmtId="0" fontId="122" fillId="13" borderId="117" applyNumberFormat="0" applyAlignment="0" applyProtection="0"/>
    <xf numFmtId="0" fontId="29" fillId="29" borderId="116" applyNumberFormat="0" applyFont="0" applyAlignment="0" applyProtection="0"/>
    <xf numFmtId="0" fontId="126" fillId="26" borderId="118" applyNumberFormat="0" applyAlignment="0" applyProtection="0"/>
    <xf numFmtId="0" fontId="122" fillId="13" borderId="124" applyNumberFormat="0" applyAlignment="0" applyProtection="0"/>
    <xf numFmtId="0" fontId="120" fillId="26" borderId="124" applyNumberFormat="0" applyAlignment="0" applyProtection="0"/>
    <xf numFmtId="0" fontId="132" fillId="0" borderId="126" applyNumberFormat="0" applyFill="0" applyAlignment="0" applyProtection="0"/>
    <xf numFmtId="0" fontId="120" fillId="26" borderId="107" applyNumberFormat="0" applyAlignment="0" applyProtection="0"/>
    <xf numFmtId="0" fontId="132" fillId="0" borderId="141" applyNumberFormat="0" applyFill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122" fillId="13" borderId="124" applyNumberFormat="0" applyAlignment="0" applyProtection="0"/>
    <xf numFmtId="0" fontId="122" fillId="13" borderId="117" applyNumberFormat="0" applyAlignment="0" applyProtection="0"/>
    <xf numFmtId="0" fontId="120" fillId="26" borderId="117" applyNumberFormat="0" applyAlignment="0" applyProtection="0"/>
    <xf numFmtId="0" fontId="126" fillId="26" borderId="129" applyNumberFormat="0" applyAlignment="0" applyProtection="0"/>
    <xf numFmtId="0" fontId="120" fillId="26" borderId="112" applyNumberFormat="0" applyAlignment="0" applyProtection="0"/>
    <xf numFmtId="0" fontId="120" fillId="26" borderId="107" applyNumberFormat="0" applyAlignment="0" applyProtection="0"/>
    <xf numFmtId="0" fontId="122" fillId="13" borderId="139" applyNumberFormat="0" applyAlignment="0" applyProtection="0"/>
    <xf numFmtId="0" fontId="122" fillId="13" borderId="117" applyNumberFormat="0" applyAlignment="0" applyProtection="0"/>
    <xf numFmtId="0" fontId="132" fillId="0" borderId="109" applyNumberFormat="0" applyFill="0" applyAlignment="0" applyProtection="0"/>
    <xf numFmtId="0" fontId="132" fillId="0" borderId="130" applyNumberFormat="0" applyFill="0" applyAlignment="0" applyProtection="0"/>
    <xf numFmtId="0" fontId="120" fillId="26" borderId="117" applyNumberFormat="0" applyAlignment="0" applyProtection="0"/>
    <xf numFmtId="0" fontId="122" fillId="13" borderId="133" applyNumberFormat="0" applyAlignment="0" applyProtection="0"/>
    <xf numFmtId="0" fontId="126" fillId="26" borderId="129" applyNumberFormat="0" applyAlignment="0" applyProtection="0"/>
    <xf numFmtId="0" fontId="120" fillId="26" borderId="107" applyNumberFormat="0" applyAlignment="0" applyProtection="0"/>
    <xf numFmtId="0" fontId="120" fillId="26" borderId="145" applyNumberFormat="0" applyAlignment="0" applyProtection="0"/>
    <xf numFmtId="0" fontId="126" fillId="26" borderId="125" applyNumberFormat="0" applyAlignment="0" applyProtection="0"/>
    <xf numFmtId="0" fontId="120" fillId="26" borderId="107" applyNumberFormat="0" applyAlignment="0" applyProtection="0"/>
    <xf numFmtId="0" fontId="29" fillId="29" borderId="123" applyNumberFormat="0" applyFont="0" applyAlignment="0" applyProtection="0"/>
    <xf numFmtId="0" fontId="29" fillId="29" borderId="138" applyNumberFormat="0" applyFont="0" applyAlignment="0" applyProtection="0"/>
    <xf numFmtId="0" fontId="122" fillId="13" borderId="124" applyNumberFormat="0" applyAlignment="0" applyProtection="0"/>
    <xf numFmtId="0" fontId="132" fillId="0" borderId="114" applyNumberFormat="0" applyFill="0" applyAlignment="0" applyProtection="0"/>
    <xf numFmtId="0" fontId="122" fillId="13" borderId="139" applyNumberFormat="0" applyAlignment="0" applyProtection="0"/>
    <xf numFmtId="0" fontId="29" fillId="29" borderId="138" applyNumberFormat="0" applyFont="0" applyAlignment="0" applyProtection="0"/>
    <xf numFmtId="0" fontId="120" fillId="26" borderId="107" applyNumberFormat="0" applyAlignment="0" applyProtection="0"/>
    <xf numFmtId="0" fontId="120" fillId="26" borderId="117" applyNumberFormat="0" applyAlignment="0" applyProtection="0"/>
    <xf numFmtId="0" fontId="120" fillId="26" borderId="124" applyNumberFormat="0" applyAlignment="0" applyProtection="0"/>
    <xf numFmtId="0" fontId="126" fillId="26" borderId="150" applyNumberFormat="0" applyAlignment="0" applyProtection="0"/>
    <xf numFmtId="0" fontId="122" fillId="13" borderId="124" applyNumberFormat="0" applyAlignment="0" applyProtection="0"/>
    <xf numFmtId="0" fontId="29" fillId="29" borderId="111" applyNumberFormat="0" applyFont="0" applyAlignment="0" applyProtection="0"/>
    <xf numFmtId="0" fontId="120" fillId="26" borderId="117" applyNumberFormat="0" applyAlignment="0" applyProtection="0"/>
    <xf numFmtId="0" fontId="122" fillId="13" borderId="133" applyNumberFormat="0" applyAlignment="0" applyProtection="0"/>
    <xf numFmtId="0" fontId="126" fillId="26" borderId="108" applyNumberFormat="0" applyAlignment="0" applyProtection="0"/>
    <xf numFmtId="0" fontId="126" fillId="26" borderId="146" applyNumberFormat="0" applyAlignment="0" applyProtection="0"/>
    <xf numFmtId="0" fontId="120" fillId="26" borderId="145" applyNumberFormat="0" applyAlignment="0" applyProtection="0"/>
    <xf numFmtId="0" fontId="126" fillId="26" borderId="108" applyNumberFormat="0" applyAlignment="0" applyProtection="0"/>
    <xf numFmtId="0" fontId="126" fillId="26" borderId="140" applyNumberFormat="0" applyAlignment="0" applyProtection="0"/>
    <xf numFmtId="0" fontId="29" fillId="29" borderId="110" applyNumberFormat="0" applyFont="0" applyAlignment="0" applyProtection="0"/>
    <xf numFmtId="0" fontId="132" fillId="0" borderId="126" applyNumberFormat="0" applyFill="0" applyAlignment="0" applyProtection="0"/>
    <xf numFmtId="0" fontId="132" fillId="0" borderId="151" applyNumberFormat="0" applyFill="0" applyAlignment="0" applyProtection="0"/>
    <xf numFmtId="0" fontId="29" fillId="29" borderId="137" applyNumberFormat="0" applyFont="0" applyAlignment="0" applyProtection="0"/>
    <xf numFmtId="0" fontId="132" fillId="0" borderId="135" applyNumberFormat="0" applyFill="0" applyAlignment="0" applyProtection="0"/>
    <xf numFmtId="0" fontId="122" fillId="13" borderId="139" applyNumberFormat="0" applyAlignment="0" applyProtection="0"/>
    <xf numFmtId="0" fontId="29" fillId="29" borderId="110" applyNumberFormat="0" applyFont="0" applyAlignment="0" applyProtection="0"/>
    <xf numFmtId="0" fontId="126" fillId="26" borderId="108" applyNumberFormat="0" applyAlignment="0" applyProtection="0"/>
    <xf numFmtId="0" fontId="122" fillId="13" borderId="117" applyNumberFormat="0" applyAlignment="0" applyProtection="0"/>
    <xf numFmtId="0" fontId="120" fillId="26" borderId="128" applyNumberFormat="0" applyAlignment="0" applyProtection="0"/>
    <xf numFmtId="0" fontId="29" fillId="29" borderId="106" applyNumberFormat="0" applyFont="0" applyAlignment="0" applyProtection="0"/>
    <xf numFmtId="0" fontId="29" fillId="29" borderId="116" applyNumberFormat="0" applyFont="0" applyAlignment="0" applyProtection="0"/>
    <xf numFmtId="0" fontId="120" fillId="26" borderId="112" applyNumberFormat="0" applyAlignment="0" applyProtection="0"/>
    <xf numFmtId="0" fontId="29" fillId="29" borderId="120" applyNumberFormat="0" applyFont="0" applyAlignment="0" applyProtection="0"/>
    <xf numFmtId="0" fontId="120" fillId="26" borderId="124" applyNumberFormat="0" applyAlignment="0" applyProtection="0"/>
    <xf numFmtId="0" fontId="29" fillId="29" borderId="131" applyNumberFormat="0" applyFont="0" applyAlignment="0" applyProtection="0"/>
    <xf numFmtId="0" fontId="120" fillId="26" borderId="133" applyNumberFormat="0" applyAlignment="0" applyProtection="0"/>
    <xf numFmtId="0" fontId="29" fillId="29" borderId="106" applyNumberFormat="0" applyFont="0" applyAlignment="0" applyProtection="0"/>
    <xf numFmtId="0" fontId="132" fillId="0" borderId="109" applyNumberFormat="0" applyFill="0" applyAlignment="0" applyProtection="0"/>
    <xf numFmtId="0" fontId="132" fillId="0" borderId="135" applyNumberFormat="0" applyFill="0" applyAlignment="0" applyProtection="0"/>
    <xf numFmtId="0" fontId="120" fillId="26" borderId="107" applyNumberFormat="0" applyAlignment="0" applyProtection="0"/>
    <xf numFmtId="0" fontId="126" fillId="26" borderId="113" applyNumberFormat="0" applyAlignment="0" applyProtection="0"/>
    <xf numFmtId="0" fontId="120" fillId="26" borderId="117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32" fillId="0" borderId="105" applyNumberFormat="0" applyFill="0" applyAlignment="0" applyProtection="0"/>
    <xf numFmtId="0" fontId="29" fillId="29" borderId="102" applyNumberFormat="0" applyFont="0" applyAlignment="0" applyProtection="0"/>
    <xf numFmtId="0" fontId="120" fillId="26" borderId="103" applyNumberFormat="0" applyAlignment="0" applyProtection="0"/>
    <xf numFmtId="0" fontId="126" fillId="26" borderId="104" applyNumberFormat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2" fillId="13" borderId="103" applyNumberFormat="0" applyAlignment="0" applyProtection="0"/>
    <xf numFmtId="0" fontId="126" fillId="26" borderId="104" applyNumberFormat="0" applyAlignment="0" applyProtection="0"/>
    <xf numFmtId="0" fontId="132" fillId="0" borderId="105" applyNumberFormat="0" applyFill="0" applyAlignment="0" applyProtection="0"/>
    <xf numFmtId="0" fontId="122" fillId="13" borderId="103" applyNumberFormat="0" applyAlignment="0" applyProtection="0"/>
    <xf numFmtId="0" fontId="29" fillId="29" borderId="102" applyNumberFormat="0" applyFont="0" applyAlignment="0" applyProtection="0"/>
    <xf numFmtId="0" fontId="122" fillId="13" borderId="103" applyNumberFormat="0" applyAlignment="0" applyProtection="0"/>
    <xf numFmtId="0" fontId="132" fillId="0" borderId="105" applyNumberFormat="0" applyFill="0" applyAlignment="0" applyProtection="0"/>
    <xf numFmtId="0" fontId="120" fillId="26" borderId="103" applyNumberFormat="0" applyAlignment="0" applyProtection="0"/>
    <xf numFmtId="0" fontId="126" fillId="26" borderId="146" applyNumberFormat="0" applyAlignment="0" applyProtection="0"/>
    <xf numFmtId="0" fontId="29" fillId="29" borderId="116" applyNumberFormat="0" applyFont="0" applyAlignment="0" applyProtection="0"/>
    <xf numFmtId="0" fontId="29" fillId="29" borderId="148" applyNumberFormat="0" applyFont="0" applyAlignment="0" applyProtection="0"/>
    <xf numFmtId="0" fontId="29" fillId="29" borderId="138" applyNumberFormat="0" applyFont="0" applyAlignment="0" applyProtection="0"/>
    <xf numFmtId="0" fontId="122" fillId="13" borderId="128" applyNumberFormat="0" applyAlignment="0" applyProtection="0"/>
    <xf numFmtId="0" fontId="122" fillId="13" borderId="145" applyNumberFormat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29" fillId="29" borderId="106" applyNumberFormat="0" applyFont="0" applyAlignment="0" applyProtection="0"/>
    <xf numFmtId="0" fontId="122" fillId="13" borderId="107" applyNumberFormat="0" applyAlignment="0" applyProtection="0"/>
    <xf numFmtId="0" fontId="126" fillId="26" borderId="118" applyNumberFormat="0" applyAlignment="0" applyProtection="0"/>
    <xf numFmtId="0" fontId="132" fillId="0" borderId="130" applyNumberFormat="0" applyFill="0" applyAlignment="0" applyProtection="0"/>
    <xf numFmtId="0" fontId="120" fillId="26" borderId="128" applyNumberFormat="0" applyAlignment="0" applyProtection="0"/>
    <xf numFmtId="0" fontId="29" fillId="29" borderId="110" applyNumberFormat="0" applyFont="0" applyAlignment="0" applyProtection="0"/>
    <xf numFmtId="0" fontId="122" fillId="13" borderId="117" applyNumberFormat="0" applyAlignment="0" applyProtection="0"/>
    <xf numFmtId="0" fontId="132" fillId="0" borderId="151" applyNumberFormat="0" applyFill="0" applyAlignment="0" applyProtection="0"/>
    <xf numFmtId="0" fontId="120" fillId="26" borderId="112" applyNumberFormat="0" applyAlignment="0" applyProtection="0"/>
    <xf numFmtId="0" fontId="122" fillId="13" borderId="145" applyNumberFormat="0" applyAlignment="0" applyProtection="0"/>
    <xf numFmtId="0" fontId="132" fillId="0" borderId="141" applyNumberFormat="0" applyFill="0" applyAlignment="0" applyProtection="0"/>
    <xf numFmtId="0" fontId="132" fillId="0" borderId="119" applyNumberFormat="0" applyFill="0" applyAlignment="0" applyProtection="0"/>
    <xf numFmtId="0" fontId="132" fillId="0" borderId="109" applyNumberFormat="0" applyFill="0" applyAlignment="0" applyProtection="0"/>
    <xf numFmtId="0" fontId="122" fillId="13" borderId="107" applyNumberFormat="0" applyAlignment="0" applyProtection="0"/>
    <xf numFmtId="0" fontId="126" fillId="26" borderId="125" applyNumberFormat="0" applyAlignment="0" applyProtection="0"/>
    <xf numFmtId="0" fontId="120" fillId="26" borderId="145" applyNumberFormat="0" applyAlignment="0" applyProtection="0"/>
    <xf numFmtId="0" fontId="29" fillId="29" borderId="110" applyNumberFormat="0" applyFon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20" fillId="26" borderId="107" applyNumberFormat="0" applyAlignment="0" applyProtection="0"/>
    <xf numFmtId="0" fontId="122" fillId="13" borderId="117" applyNumberFormat="0" applyAlignment="0" applyProtection="0"/>
    <xf numFmtId="0" fontId="132" fillId="0" borderId="130" applyNumberFormat="0" applyFill="0" applyAlignment="0" applyProtection="0"/>
    <xf numFmtId="0" fontId="126" fillId="26" borderId="108" applyNumberFormat="0" applyAlignment="0" applyProtection="0"/>
    <xf numFmtId="0" fontId="122" fillId="13" borderId="145" applyNumberFormat="0" applyAlignment="0" applyProtection="0"/>
    <xf numFmtId="0" fontId="126" fillId="26" borderId="118" applyNumberFormat="0" applyAlignment="0" applyProtection="0"/>
    <xf numFmtId="0" fontId="29" fillId="29" borderId="120" applyNumberFormat="0" applyFont="0" applyAlignment="0" applyProtection="0"/>
    <xf numFmtId="0" fontId="132" fillId="0" borderId="114" applyNumberFormat="0" applyFill="0" applyAlignment="0" applyProtection="0"/>
    <xf numFmtId="0" fontId="132" fillId="0" borderId="119" applyNumberFormat="0" applyFill="0" applyAlignment="0" applyProtection="0"/>
    <xf numFmtId="0" fontId="132" fillId="0" borderId="151" applyNumberFormat="0" applyFill="0" applyAlignment="0" applyProtection="0"/>
    <xf numFmtId="0" fontId="122" fillId="13" borderId="107" applyNumberFormat="0" applyAlignment="0" applyProtection="0"/>
    <xf numFmtId="0" fontId="126" fillId="26" borderId="125" applyNumberFormat="0" applyAlignment="0" applyProtection="0"/>
    <xf numFmtId="0" fontId="122" fillId="13" borderId="145" applyNumberFormat="0" applyAlignment="0" applyProtection="0"/>
    <xf numFmtId="0" fontId="126" fillId="26" borderId="125" applyNumberFormat="0" applyAlignment="0" applyProtection="0"/>
    <xf numFmtId="0" fontId="122" fillId="13" borderId="124" applyNumberFormat="0" applyAlignment="0" applyProtection="0"/>
    <xf numFmtId="0" fontId="122" fillId="13" borderId="124" applyNumberFormat="0" applyAlignment="0" applyProtection="0"/>
    <xf numFmtId="0" fontId="120" fillId="26" borderId="145" applyNumberFormat="0" applyAlignment="0" applyProtection="0"/>
    <xf numFmtId="0" fontId="120" fillId="26" borderId="133" applyNumberFormat="0" applyAlignment="0" applyProtection="0"/>
    <xf numFmtId="0" fontId="122" fillId="13" borderId="133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20" fillId="26" borderId="107" applyNumberFormat="0" applyAlignment="0" applyProtection="0"/>
    <xf numFmtId="0" fontId="120" fillId="26" borderId="145" applyNumberFormat="0" applyAlignment="0" applyProtection="0"/>
    <xf numFmtId="0" fontId="126" fillId="26" borderId="134" applyNumberFormat="0" applyAlignment="0" applyProtection="0"/>
    <xf numFmtId="0" fontId="29" fillId="29" borderId="131" applyNumberFormat="0" applyFont="0" applyAlignment="0" applyProtection="0"/>
    <xf numFmtId="0" fontId="120" fillId="26" borderId="139" applyNumberFormat="0" applyAlignment="0" applyProtection="0"/>
    <xf numFmtId="0" fontId="126" fillId="26" borderId="125" applyNumberFormat="0" applyAlignment="0" applyProtection="0"/>
    <xf numFmtId="0" fontId="126" fillId="26" borderId="129" applyNumberFormat="0" applyAlignment="0" applyProtection="0"/>
    <xf numFmtId="0" fontId="132" fillId="0" borderId="114" applyNumberFormat="0" applyFill="0" applyAlignment="0" applyProtection="0"/>
    <xf numFmtId="0" fontId="132" fillId="0" borderId="114" applyNumberFormat="0" applyFill="0" applyAlignment="0" applyProtection="0"/>
    <xf numFmtId="0" fontId="122" fillId="13" borderId="124" applyNumberFormat="0" applyAlignment="0" applyProtection="0"/>
    <xf numFmtId="0" fontId="29" fillId="29" borderId="110" applyNumberFormat="0" applyFont="0" applyAlignment="0" applyProtection="0"/>
    <xf numFmtId="0" fontId="120" fillId="26" borderId="124" applyNumberFormat="0" applyAlignment="0" applyProtection="0"/>
    <xf numFmtId="0" fontId="132" fillId="0" borderId="109" applyNumberFormat="0" applyFill="0" applyAlignment="0" applyProtection="0"/>
    <xf numFmtId="0" fontId="29" fillId="29" borderId="116" applyNumberFormat="0" applyFont="0" applyAlignment="0" applyProtection="0"/>
    <xf numFmtId="0" fontId="132" fillId="0" borderId="109" applyNumberFormat="0" applyFill="0" applyAlignment="0" applyProtection="0"/>
    <xf numFmtId="0" fontId="120" fillId="26" borderId="128" applyNumberFormat="0" applyAlignment="0" applyProtection="0"/>
    <xf numFmtId="0" fontId="132" fillId="0" borderId="109" applyNumberFormat="0" applyFill="0" applyAlignment="0" applyProtection="0"/>
    <xf numFmtId="0" fontId="120" fillId="26" borderId="124" applyNumberFormat="0" applyAlignment="0" applyProtection="0"/>
    <xf numFmtId="0" fontId="122" fillId="13" borderId="149" applyNumberFormat="0" applyAlignment="0" applyProtection="0"/>
    <xf numFmtId="0" fontId="122" fillId="13" borderId="112" applyNumberFormat="0" applyAlignment="0" applyProtection="0"/>
    <xf numFmtId="0" fontId="122" fillId="13" borderId="112" applyNumberFormat="0" applyAlignment="0" applyProtection="0"/>
    <xf numFmtId="0" fontId="132" fillId="0" borderId="109" applyNumberFormat="0" applyFill="0" applyAlignment="0" applyProtection="0"/>
    <xf numFmtId="0" fontId="132" fillId="0" borderId="126" applyNumberFormat="0" applyFill="0" applyAlignment="0" applyProtection="0"/>
    <xf numFmtId="0" fontId="29" fillId="29" borderId="110" applyNumberFormat="0" applyFont="0" applyAlignment="0" applyProtection="0"/>
    <xf numFmtId="0" fontId="126" fillId="26" borderId="108" applyNumberFormat="0" applyAlignment="0" applyProtection="0"/>
    <xf numFmtId="0" fontId="29" fillId="29" borderId="148" applyNumberFormat="0" applyFont="0" applyAlignment="0" applyProtection="0"/>
    <xf numFmtId="0" fontId="29" fillId="29" borderId="123" applyNumberFormat="0" applyFont="0" applyAlignment="0" applyProtection="0"/>
    <xf numFmtId="0" fontId="120" fillId="26" borderId="107" applyNumberFormat="0" applyAlignment="0" applyProtection="0"/>
    <xf numFmtId="0" fontId="122" fillId="13" borderId="128" applyNumberFormat="0" applyAlignment="0" applyProtection="0"/>
    <xf numFmtId="0" fontId="120" fillId="26" borderId="139" applyNumberFormat="0" applyAlignment="0" applyProtection="0"/>
    <xf numFmtId="0" fontId="122" fillId="13" borderId="107" applyNumberFormat="0" applyAlignment="0" applyProtection="0"/>
    <xf numFmtId="0" fontId="132" fillId="0" borderId="130" applyNumberFormat="0" applyFill="0" applyAlignment="0" applyProtection="0"/>
    <xf numFmtId="0" fontId="132" fillId="0" borderId="126" applyNumberFormat="0" applyFill="0" applyAlignment="0" applyProtection="0"/>
    <xf numFmtId="0" fontId="122" fillId="13" borderId="145" applyNumberFormat="0" applyAlignment="0" applyProtection="0"/>
    <xf numFmtId="0" fontId="122" fillId="13" borderId="128" applyNumberFormat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20" fillId="26" borderId="117" applyNumberFormat="0" applyAlignment="0" applyProtection="0"/>
    <xf numFmtId="0" fontId="29" fillId="29" borderId="137" applyNumberFormat="0" applyFont="0" applyAlignment="0" applyProtection="0"/>
    <xf numFmtId="0" fontId="29" fillId="29" borderId="116" applyNumberFormat="0" applyFont="0" applyAlignment="0" applyProtection="0"/>
    <xf numFmtId="0" fontId="126" fillId="26" borderId="113" applyNumberFormat="0" applyAlignment="0" applyProtection="0"/>
    <xf numFmtId="0" fontId="122" fillId="13" borderId="117" applyNumberFormat="0" applyAlignment="0" applyProtection="0"/>
    <xf numFmtId="0" fontId="126" fillId="26" borderId="150" applyNumberFormat="0" applyAlignment="0" applyProtection="0"/>
    <xf numFmtId="0" fontId="126" fillId="26" borderId="146" applyNumberFormat="0" applyAlignment="0" applyProtection="0"/>
    <xf numFmtId="0" fontId="126" fillId="26" borderId="146" applyNumberFormat="0" applyAlignment="0" applyProtection="0"/>
    <xf numFmtId="0" fontId="126" fillId="26" borderId="118" applyNumberFormat="0" applyAlignment="0" applyProtection="0"/>
    <xf numFmtId="0" fontId="29" fillId="29" borderId="110" applyNumberFormat="0" applyFont="0" applyAlignment="0" applyProtection="0"/>
    <xf numFmtId="0" fontId="120" fillId="26" borderId="117" applyNumberFormat="0" applyAlignment="0" applyProtection="0"/>
    <xf numFmtId="0" fontId="126" fillId="26" borderId="108" applyNumberFormat="0" applyAlignment="0" applyProtection="0"/>
    <xf numFmtId="0" fontId="126" fillId="26" borderId="113" applyNumberFormat="0" applyAlignment="0" applyProtection="0"/>
    <xf numFmtId="0" fontId="126" fillId="26" borderId="146" applyNumberFormat="0" applyAlignment="0" applyProtection="0"/>
    <xf numFmtId="0" fontId="122" fillId="13" borderId="145" applyNumberFormat="0" applyAlignment="0" applyProtection="0"/>
    <xf numFmtId="0" fontId="126" fillId="26" borderId="146" applyNumberFormat="0" applyAlignment="0" applyProtection="0"/>
    <xf numFmtId="0" fontId="29" fillId="29" borderId="143" applyNumberFormat="0" applyFont="0" applyAlignment="0" applyProtection="0"/>
    <xf numFmtId="0" fontId="132" fillId="0" borderId="151" applyNumberFormat="0" applyFill="0" applyAlignment="0" applyProtection="0"/>
    <xf numFmtId="0" fontId="120" fillId="26" borderId="149" applyNumberFormat="0" applyAlignment="0" applyProtection="0"/>
    <xf numFmtId="0" fontId="120" fillId="26" borderId="124" applyNumberFormat="0" applyAlignment="0" applyProtection="0"/>
    <xf numFmtId="0" fontId="126" fillId="26" borderId="125" applyNumberFormat="0" applyAlignment="0" applyProtection="0"/>
    <xf numFmtId="0" fontId="29" fillId="29" borderId="110" applyNumberFormat="0" applyFont="0" applyAlignment="0" applyProtection="0"/>
    <xf numFmtId="0" fontId="126" fillId="26" borderId="108" applyNumberFormat="0" applyAlignment="0" applyProtection="0"/>
    <xf numFmtId="0" fontId="126" fillId="26" borderId="150" applyNumberFormat="0" applyAlignment="0" applyProtection="0"/>
    <xf numFmtId="0" fontId="132" fillId="0" borderId="114" applyNumberFormat="0" applyFill="0" applyAlignment="0" applyProtection="0"/>
    <xf numFmtId="0" fontId="126" fillId="26" borderId="140" applyNumberFormat="0" applyAlignment="0" applyProtection="0"/>
    <xf numFmtId="0" fontId="132" fillId="0" borderId="135" applyNumberFormat="0" applyFill="0" applyAlignment="0" applyProtection="0"/>
    <xf numFmtId="0" fontId="29" fillId="29" borderId="110" applyNumberFormat="0" applyFont="0" applyAlignment="0" applyProtection="0"/>
    <xf numFmtId="0" fontId="122" fillId="13" borderId="117" applyNumberFormat="0" applyAlignment="0" applyProtection="0"/>
    <xf numFmtId="0" fontId="122" fillId="13" borderId="128" applyNumberFormat="0" applyAlignment="0" applyProtection="0"/>
    <xf numFmtId="0" fontId="122" fillId="13" borderId="107" applyNumberFormat="0" applyAlignment="0" applyProtection="0"/>
    <xf numFmtId="0" fontId="122" fillId="13" borderId="145" applyNumberFormat="0" applyAlignment="0" applyProtection="0"/>
    <xf numFmtId="0" fontId="132" fillId="0" borderId="119" applyNumberFormat="0" applyFill="0" applyAlignment="0" applyProtection="0"/>
    <xf numFmtId="0" fontId="122" fillId="13" borderId="112" applyNumberFormat="0" applyAlignment="0" applyProtection="0"/>
    <xf numFmtId="0" fontId="120" fillId="26" borderId="124" applyNumberFormat="0" applyAlignment="0" applyProtection="0"/>
    <xf numFmtId="0" fontId="120" fillId="26" borderId="117" applyNumberFormat="0" applyAlignment="0" applyProtection="0"/>
    <xf numFmtId="0" fontId="29" fillId="29" borderId="137" applyNumberFormat="0" applyFon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0" fillId="26" borderId="139" applyNumberFormat="0" applyAlignment="0" applyProtection="0"/>
    <xf numFmtId="0" fontId="120" fillId="26" borderId="139" applyNumberFormat="0" applyAlignment="0" applyProtection="0"/>
    <xf numFmtId="0" fontId="126" fillId="26" borderId="134" applyNumberFormat="0" applyAlignment="0" applyProtection="0"/>
    <xf numFmtId="0" fontId="120" fillId="26" borderId="112" applyNumberFormat="0" applyAlignment="0" applyProtection="0"/>
    <xf numFmtId="0" fontId="120" fillId="26" borderId="149" applyNumberFormat="0" applyAlignment="0" applyProtection="0"/>
    <xf numFmtId="0" fontId="126" fillId="26" borderId="108" applyNumberFormat="0" applyAlignment="0" applyProtection="0"/>
    <xf numFmtId="0" fontId="132" fillId="0" borderId="109" applyNumberFormat="0" applyFill="0" applyAlignment="0" applyProtection="0"/>
    <xf numFmtId="0" fontId="132" fillId="0" borderId="114" applyNumberFormat="0" applyFill="0" applyAlignment="0" applyProtection="0"/>
    <xf numFmtId="0" fontId="120" fillId="26" borderId="107" applyNumberFormat="0" applyAlignment="0" applyProtection="0"/>
    <xf numFmtId="0" fontId="126" fillId="26" borderId="129" applyNumberFormat="0" applyAlignment="0" applyProtection="0"/>
    <xf numFmtId="0" fontId="122" fillId="13" borderId="117" applyNumberFormat="0" applyAlignment="0" applyProtection="0"/>
    <xf numFmtId="0" fontId="132" fillId="0" borderId="114" applyNumberFormat="0" applyFill="0" applyAlignment="0" applyProtection="0"/>
    <xf numFmtId="0" fontId="132" fillId="0" borderId="130" applyNumberFormat="0" applyFill="0" applyAlignment="0" applyProtection="0"/>
    <xf numFmtId="0" fontId="132" fillId="0" borderId="126" applyNumberFormat="0" applyFill="0" applyAlignment="0" applyProtection="0"/>
    <xf numFmtId="0" fontId="132" fillId="0" borderId="119" applyNumberFormat="0" applyFill="0" applyAlignment="0" applyProtection="0"/>
    <xf numFmtId="0" fontId="132" fillId="0" borderId="130" applyNumberFormat="0" applyFill="0" applyAlignment="0" applyProtection="0"/>
    <xf numFmtId="0" fontId="120" fillId="26" borderId="133" applyNumberFormat="0" applyAlignment="0" applyProtection="0"/>
    <xf numFmtId="0" fontId="122" fillId="13" borderId="112" applyNumberFormat="0" applyAlignment="0" applyProtection="0"/>
    <xf numFmtId="0" fontId="120" fillId="26" borderId="139" applyNumberFormat="0" applyAlignment="0" applyProtection="0"/>
    <xf numFmtId="0" fontId="122" fillId="13" borderId="149" applyNumberFormat="0" applyAlignment="0" applyProtection="0"/>
    <xf numFmtId="0" fontId="132" fillId="0" borderId="114" applyNumberFormat="0" applyFill="0" applyAlignment="0" applyProtection="0"/>
    <xf numFmtId="0" fontId="132" fillId="0" borderId="151" applyNumberFormat="0" applyFill="0" applyAlignment="0" applyProtection="0"/>
    <xf numFmtId="0" fontId="29" fillId="29" borderId="111" applyNumberFormat="0" applyFont="0" applyAlignment="0" applyProtection="0"/>
    <xf numFmtId="0" fontId="126" fillId="26" borderId="129" applyNumberFormat="0" applyAlignment="0" applyProtection="0"/>
    <xf numFmtId="0" fontId="132" fillId="0" borderId="119" applyNumberFormat="0" applyFill="0" applyAlignment="0" applyProtection="0"/>
    <xf numFmtId="0" fontId="120" fillId="26" borderId="149" applyNumberFormat="0" applyAlignment="0" applyProtection="0"/>
    <xf numFmtId="0" fontId="132" fillId="0" borderId="109" applyNumberFormat="0" applyFill="0" applyAlignment="0" applyProtection="0"/>
    <xf numFmtId="0" fontId="122" fillId="13" borderId="133" applyNumberFormat="0" applyAlignment="0" applyProtection="0"/>
    <xf numFmtId="0" fontId="126" fillId="26" borderId="108" applyNumberFormat="0" applyAlignment="0" applyProtection="0"/>
    <xf numFmtId="0" fontId="132" fillId="0" borderId="141" applyNumberFormat="0" applyFill="0" applyAlignment="0" applyProtection="0"/>
    <xf numFmtId="0" fontId="122" fillId="13" borderId="117" applyNumberFormat="0" applyAlignment="0" applyProtection="0"/>
    <xf numFmtId="0" fontId="29" fillId="29" borderId="123" applyNumberFormat="0" applyFont="0" applyAlignment="0" applyProtection="0"/>
    <xf numFmtId="0" fontId="132" fillId="0" borderId="147" applyNumberFormat="0" applyFill="0" applyAlignment="0" applyProtection="0"/>
    <xf numFmtId="0" fontId="126" fillId="26" borderId="129" applyNumberFormat="0" applyAlignment="0" applyProtection="0"/>
    <xf numFmtId="0" fontId="132" fillId="0" borderId="109" applyNumberFormat="0" applyFill="0" applyAlignment="0" applyProtection="0"/>
    <xf numFmtId="0" fontId="120" fillId="26" borderId="145" applyNumberFormat="0" applyAlignment="0" applyProtection="0"/>
    <xf numFmtId="0" fontId="122" fillId="13" borderId="145" applyNumberFormat="0" applyAlignment="0" applyProtection="0"/>
    <xf numFmtId="0" fontId="122" fillId="13" borderId="133" applyNumberFormat="0" applyAlignment="0" applyProtection="0"/>
    <xf numFmtId="0" fontId="29" fillId="29" borderId="111" applyNumberFormat="0" applyFont="0" applyAlignment="0" applyProtection="0"/>
    <xf numFmtId="0" fontId="126" fillId="26" borderId="113" applyNumberFormat="0" applyAlignment="0" applyProtection="0"/>
    <xf numFmtId="0" fontId="126" fillId="26" borderId="113" applyNumberFormat="0" applyAlignment="0" applyProtection="0"/>
    <xf numFmtId="0" fontId="120" fillId="26" borderId="128" applyNumberFormat="0" applyAlignment="0" applyProtection="0"/>
    <xf numFmtId="0" fontId="120" fillId="26" borderId="112" applyNumberFormat="0" applyAlignment="0" applyProtection="0"/>
    <xf numFmtId="0" fontId="132" fillId="0" borderId="114" applyNumberFormat="0" applyFill="0" applyAlignment="0" applyProtection="0"/>
    <xf numFmtId="0" fontId="132" fillId="0" borderId="126" applyNumberFormat="0" applyFill="0" applyAlignment="0" applyProtection="0"/>
    <xf numFmtId="0" fontId="29" fillId="29" borderId="110" applyNumberFormat="0" applyFont="0" applyAlignment="0" applyProtection="0"/>
    <xf numFmtId="0" fontId="29" fillId="29" borderId="138" applyNumberFormat="0" applyFont="0" applyAlignment="0" applyProtection="0"/>
    <xf numFmtId="0" fontId="126" fillId="26" borderId="118" applyNumberFormat="0" applyAlignment="0" applyProtection="0"/>
    <xf numFmtId="0" fontId="126" fillId="26" borderId="108" applyNumberFormat="0" applyAlignment="0" applyProtection="0"/>
    <xf numFmtId="0" fontId="120" fillId="26" borderId="133" applyNumberFormat="0" applyAlignment="0" applyProtection="0"/>
    <xf numFmtId="0" fontId="120" fillId="26" borderId="117" applyNumberFormat="0" applyAlignment="0" applyProtection="0"/>
    <xf numFmtId="0" fontId="126" fillId="26" borderId="125" applyNumberFormat="0" applyAlignment="0" applyProtection="0"/>
    <xf numFmtId="0" fontId="29" fillId="29" borderId="120" applyNumberFormat="0" applyFont="0" applyAlignment="0" applyProtection="0"/>
    <xf numFmtId="0" fontId="29" fillId="29" borderId="148" applyNumberFormat="0" applyFont="0" applyAlignment="0" applyProtection="0"/>
    <xf numFmtId="0" fontId="122" fillId="13" borderId="133" applyNumberFormat="0" applyAlignment="0" applyProtection="0"/>
    <xf numFmtId="0" fontId="120" fillId="26" borderId="128" applyNumberFormat="0" applyAlignment="0" applyProtection="0"/>
    <xf numFmtId="0" fontId="132" fillId="0" borderId="109" applyNumberFormat="0" applyFill="0" applyAlignment="0" applyProtection="0"/>
    <xf numFmtId="0" fontId="122" fillId="13" borderId="124" applyNumberFormat="0" applyAlignment="0" applyProtection="0"/>
    <xf numFmtId="0" fontId="132" fillId="0" borderId="109" applyNumberFormat="0" applyFill="0" applyAlignment="0" applyProtection="0"/>
    <xf numFmtId="0" fontId="29" fillId="29" borderId="132" applyNumberFormat="0" applyFont="0" applyAlignment="0" applyProtection="0"/>
    <xf numFmtId="0" fontId="120" fillId="26" borderId="117" applyNumberFormat="0" applyAlignment="0" applyProtection="0"/>
    <xf numFmtId="0" fontId="122" fillId="13" borderId="124" applyNumberFormat="0" applyAlignment="0" applyProtection="0"/>
    <xf numFmtId="0" fontId="120" fillId="26" borderId="149" applyNumberFormat="0" applyAlignment="0" applyProtection="0"/>
    <xf numFmtId="0" fontId="120" fillId="26" borderId="124" applyNumberFormat="0" applyAlignment="0" applyProtection="0"/>
    <xf numFmtId="0" fontId="126" fillId="26" borderId="125" applyNumberFormat="0" applyAlignment="0" applyProtection="0"/>
    <xf numFmtId="0" fontId="122" fillId="13" borderId="112" applyNumberFormat="0" applyAlignment="0" applyProtection="0"/>
    <xf numFmtId="0" fontId="132" fillId="0" borderId="119" applyNumberFormat="0" applyFill="0" applyAlignment="0" applyProtection="0"/>
    <xf numFmtId="0" fontId="120" fillId="26" borderId="107" applyNumberFormat="0" applyAlignment="0" applyProtection="0"/>
    <xf numFmtId="0" fontId="126" fillId="26" borderId="140" applyNumberFormat="0" applyAlignment="0" applyProtection="0"/>
    <xf numFmtId="0" fontId="29" fillId="29" borderId="144" applyNumberFormat="0" applyFont="0" applyAlignment="0" applyProtection="0"/>
    <xf numFmtId="0" fontId="122" fillId="13" borderId="139" applyNumberFormat="0" applyAlignment="0" applyProtection="0"/>
    <xf numFmtId="0" fontId="29" fillId="29" borderId="110" applyNumberFormat="0" applyFont="0" applyAlignment="0" applyProtection="0"/>
    <xf numFmtId="0" fontId="132" fillId="0" borderId="109" applyNumberFormat="0" applyFill="0" applyAlignment="0" applyProtection="0"/>
    <xf numFmtId="0" fontId="132" fillId="0" borderId="151" applyNumberFormat="0" applyFill="0" applyAlignment="0" applyProtection="0"/>
    <xf numFmtId="0" fontId="120" fillId="26" borderId="128" applyNumberFormat="0" applyAlignment="0" applyProtection="0"/>
    <xf numFmtId="0" fontId="120" fillId="26" borderId="107" applyNumberFormat="0" applyAlignment="0" applyProtection="0"/>
    <xf numFmtId="0" fontId="126" fillId="26" borderId="134" applyNumberFormat="0" applyAlignment="0" applyProtection="0"/>
    <xf numFmtId="0" fontId="120" fillId="26" borderId="145" applyNumberFormat="0" applyAlignment="0" applyProtection="0"/>
    <xf numFmtId="0" fontId="122" fillId="13" borderId="112" applyNumberFormat="0" applyAlignment="0" applyProtection="0"/>
    <xf numFmtId="0" fontId="29" fillId="29" borderId="123" applyNumberFormat="0" applyFont="0" applyAlignment="0" applyProtection="0"/>
    <xf numFmtId="0" fontId="120" fillId="26" borderId="124" applyNumberFormat="0" applyAlignment="0" applyProtection="0"/>
    <xf numFmtId="0" fontId="120" fillId="26" borderId="107" applyNumberFormat="0" applyAlignment="0" applyProtection="0"/>
    <xf numFmtId="0" fontId="120" fillId="26" borderId="128" applyNumberFormat="0" applyAlignment="0" applyProtection="0"/>
    <xf numFmtId="0" fontId="122" fillId="13" borderId="133" applyNumberFormat="0" applyAlignment="0" applyProtection="0"/>
    <xf numFmtId="0" fontId="122" fillId="13" borderId="107" applyNumberFormat="0" applyAlignment="0" applyProtection="0"/>
    <xf numFmtId="0" fontId="132" fillId="0" borderId="114" applyNumberFormat="0" applyFill="0" applyAlignment="0" applyProtection="0"/>
    <xf numFmtId="0" fontId="29" fillId="29" borderId="131" applyNumberFormat="0" applyFont="0" applyAlignment="0" applyProtection="0"/>
    <xf numFmtId="0" fontId="132" fillId="0" borderId="126" applyNumberFormat="0" applyFill="0" applyAlignment="0" applyProtection="0"/>
    <xf numFmtId="0" fontId="122" fillId="13" borderId="117" applyNumberFormat="0" applyAlignment="0" applyProtection="0"/>
    <xf numFmtId="0" fontId="29" fillId="29" borderId="138" applyNumberFormat="0" applyFont="0" applyAlignment="0" applyProtection="0"/>
    <xf numFmtId="0" fontId="132" fillId="0" borderId="109" applyNumberFormat="0" applyFill="0" applyAlignment="0" applyProtection="0"/>
    <xf numFmtId="0" fontId="29" fillId="29" borderId="132" applyNumberFormat="0" applyFont="0" applyAlignment="0" applyProtection="0"/>
    <xf numFmtId="0" fontId="122" fillId="13" borderId="107" applyNumberFormat="0" applyAlignment="0" applyProtection="0"/>
    <xf numFmtId="0" fontId="120" fillId="26" borderId="128" applyNumberFormat="0" applyAlignment="0" applyProtection="0"/>
    <xf numFmtId="0" fontId="126" fillId="26" borderId="134" applyNumberFormat="0" applyAlignment="0" applyProtection="0"/>
    <xf numFmtId="0" fontId="120" fillId="26" borderId="149" applyNumberFormat="0" applyAlignment="0" applyProtection="0"/>
    <xf numFmtId="0" fontId="122" fillId="13" borderId="117" applyNumberFormat="0" applyAlignment="0" applyProtection="0"/>
    <xf numFmtId="0" fontId="122" fillId="13" borderId="112" applyNumberFormat="0" applyAlignment="0" applyProtection="0"/>
    <xf numFmtId="0" fontId="120" fillId="26" borderId="112" applyNumberFormat="0" applyAlignment="0" applyProtection="0"/>
    <xf numFmtId="0" fontId="120" fillId="26" borderId="149" applyNumberFormat="0" applyAlignment="0" applyProtection="0"/>
    <xf numFmtId="0" fontId="29" fillId="29" borderId="116" applyNumberFormat="0" applyFont="0" applyAlignment="0" applyProtection="0"/>
    <xf numFmtId="0" fontId="132" fillId="0" borderId="114" applyNumberFormat="0" applyFill="0" applyAlignment="0" applyProtection="0"/>
    <xf numFmtId="0" fontId="122" fillId="13" borderId="124" applyNumberFormat="0" applyAlignment="0" applyProtection="0"/>
    <xf numFmtId="0" fontId="120" fillId="26" borderId="107" applyNumberFormat="0" applyAlignment="0" applyProtection="0"/>
    <xf numFmtId="0" fontId="126" fillId="26" borderId="113" applyNumberFormat="0" applyAlignment="0" applyProtection="0"/>
    <xf numFmtId="0" fontId="122" fillId="13" borderId="124" applyNumberFormat="0" applyAlignment="0" applyProtection="0"/>
    <xf numFmtId="0" fontId="122" fillId="13" borderId="112" applyNumberFormat="0" applyAlignment="0" applyProtection="0"/>
    <xf numFmtId="0" fontId="122" fillId="13" borderId="128" applyNumberFormat="0" applyAlignment="0" applyProtection="0"/>
    <xf numFmtId="0" fontId="29" fillId="29" borderId="144" applyNumberFormat="0" applyFont="0" applyAlignment="0" applyProtection="0"/>
    <xf numFmtId="0" fontId="122" fillId="13" borderId="107" applyNumberFormat="0" applyAlignment="0" applyProtection="0"/>
    <xf numFmtId="0" fontId="120" fillId="26" borderId="128" applyNumberFormat="0" applyAlignment="0" applyProtection="0"/>
    <xf numFmtId="0" fontId="132" fillId="0" borderId="114" applyNumberFormat="0" applyFill="0" applyAlignment="0" applyProtection="0"/>
    <xf numFmtId="0" fontId="120" fillId="26" borderId="117" applyNumberFormat="0" applyAlignment="0" applyProtection="0"/>
    <xf numFmtId="0" fontId="126" fillId="26" borderId="129" applyNumberFormat="0" applyAlignment="0" applyProtection="0"/>
    <xf numFmtId="0" fontId="122" fillId="13" borderId="149" applyNumberFormat="0" applyAlignment="0" applyProtection="0"/>
    <xf numFmtId="0" fontId="122" fillId="13" borderId="112" applyNumberForma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120" fillId="26" borderId="124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29" fillId="29" borderId="138" applyNumberFormat="0" applyFont="0" applyAlignment="0" applyProtection="0"/>
    <xf numFmtId="0" fontId="29" fillId="29" borderId="143" applyNumberFormat="0" applyFont="0" applyAlignment="0" applyProtection="0"/>
    <xf numFmtId="0" fontId="132" fillId="0" borderId="126" applyNumberFormat="0" applyFill="0" applyAlignment="0" applyProtection="0"/>
    <xf numFmtId="0" fontId="122" fillId="13" borderId="149" applyNumberFormat="0" applyAlignment="0" applyProtection="0"/>
    <xf numFmtId="0" fontId="132" fillId="0" borderId="109" applyNumberFormat="0" applyFill="0" applyAlignment="0" applyProtection="0"/>
    <xf numFmtId="0" fontId="122" fillId="13" borderId="107" applyNumberFormat="0" applyAlignment="0" applyProtection="0"/>
    <xf numFmtId="0" fontId="29" fillId="29" borderId="137" applyNumberFormat="0" applyFont="0" applyAlignment="0" applyProtection="0"/>
    <xf numFmtId="0" fontId="126" fillId="26" borderId="118" applyNumberFormat="0" applyAlignment="0" applyProtection="0"/>
    <xf numFmtId="0" fontId="29" fillId="29" borderId="111" applyNumberFormat="0" applyFont="0" applyAlignment="0" applyProtection="0"/>
    <xf numFmtId="0" fontId="126" fillId="26" borderId="118" applyNumberFormat="0" applyAlignment="0" applyProtection="0"/>
    <xf numFmtId="0" fontId="29" fillId="29" borderId="120" applyNumberFormat="0" applyFon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20" fillId="26" borderId="145" applyNumberFormat="0" applyAlignment="0" applyProtection="0"/>
    <xf numFmtId="0" fontId="29" fillId="29" borderId="132" applyNumberFormat="0" applyFont="0" applyAlignment="0" applyProtection="0"/>
    <xf numFmtId="0" fontId="132" fillId="0" borderId="147" applyNumberFormat="0" applyFill="0" applyAlignment="0" applyProtection="0"/>
    <xf numFmtId="0" fontId="120" fillId="26" borderId="117" applyNumberFormat="0" applyAlignment="0" applyProtection="0"/>
    <xf numFmtId="0" fontId="132" fillId="0" borderId="151" applyNumberFormat="0" applyFill="0" applyAlignment="0" applyProtection="0"/>
    <xf numFmtId="0" fontId="122" fillId="13" borderId="133" applyNumberFormat="0" applyAlignment="0" applyProtection="0"/>
    <xf numFmtId="0" fontId="120" fillId="26" borderId="107" applyNumberFormat="0" applyAlignment="0" applyProtection="0"/>
    <xf numFmtId="0" fontId="126" fillId="26" borderId="134" applyNumberFormat="0" applyAlignment="0" applyProtection="0"/>
    <xf numFmtId="0" fontId="126" fillId="26" borderId="129" applyNumberFormat="0" applyAlignment="0" applyProtection="0"/>
    <xf numFmtId="0" fontId="126" fillId="26" borderId="125" applyNumberFormat="0" applyAlignment="0" applyProtection="0"/>
    <xf numFmtId="0" fontId="120" fillId="26" borderId="145" applyNumberFormat="0" applyAlignment="0" applyProtection="0"/>
    <xf numFmtId="0" fontId="29" fillId="29" borderId="111" applyNumberFormat="0" applyFont="0" applyAlignment="0" applyProtection="0"/>
    <xf numFmtId="0" fontId="126" fillId="26" borderId="134" applyNumberFormat="0" applyAlignment="0" applyProtection="0"/>
    <xf numFmtId="0" fontId="29" fillId="29" borderId="116" applyNumberFormat="0" applyFont="0" applyAlignment="0" applyProtection="0"/>
    <xf numFmtId="0" fontId="29" fillId="29" borderId="106" applyNumberFormat="0" applyFont="0" applyAlignment="0" applyProtection="0"/>
    <xf numFmtId="0" fontId="132" fillId="0" borderId="147" applyNumberFormat="0" applyFill="0" applyAlignment="0" applyProtection="0"/>
    <xf numFmtId="0" fontId="132" fillId="0" borderId="119" applyNumberFormat="0" applyFill="0" applyAlignment="0" applyProtection="0"/>
    <xf numFmtId="0" fontId="132" fillId="0" borderId="135" applyNumberFormat="0" applyFill="0" applyAlignment="0" applyProtection="0"/>
    <xf numFmtId="0" fontId="122" fillId="13" borderId="117" applyNumberFormat="0" applyAlignment="0" applyProtection="0"/>
    <xf numFmtId="0" fontId="126" fillId="26" borderId="146" applyNumberFormat="0" applyAlignment="0" applyProtection="0"/>
    <xf numFmtId="0" fontId="122" fillId="13" borderId="139" applyNumberFormat="0" applyAlignment="0" applyProtection="0"/>
    <xf numFmtId="0" fontId="132" fillId="0" borderId="119" applyNumberFormat="0" applyFill="0" applyAlignment="0" applyProtection="0"/>
    <xf numFmtId="0" fontId="29" fillId="29" borderId="116" applyNumberFormat="0" applyFont="0" applyAlignment="0" applyProtection="0"/>
    <xf numFmtId="0" fontId="29" fillId="29" borderId="110" applyNumberFormat="0" applyFont="0" applyAlignment="0" applyProtection="0"/>
    <xf numFmtId="0" fontId="120" fillId="26" borderId="145" applyNumberFormat="0" applyAlignment="0" applyProtection="0"/>
    <xf numFmtId="0" fontId="120" fillId="26" borderId="133" applyNumberFormat="0" applyAlignment="0" applyProtection="0"/>
    <xf numFmtId="0" fontId="122" fillId="13" borderId="107" applyNumberFormat="0" applyAlignment="0" applyProtection="0"/>
    <xf numFmtId="0" fontId="122" fillId="13" borderId="107" applyNumberFormat="0" applyAlignment="0" applyProtection="0"/>
    <xf numFmtId="0" fontId="132" fillId="0" borderId="135" applyNumberFormat="0" applyFill="0" applyAlignment="0" applyProtection="0"/>
    <xf numFmtId="0" fontId="132" fillId="0" borderId="119" applyNumberFormat="0" applyFill="0" applyAlignment="0" applyProtection="0"/>
    <xf numFmtId="0" fontId="122" fillId="13" borderId="117" applyNumberFormat="0" applyAlignment="0" applyProtection="0"/>
    <xf numFmtId="0" fontId="120" fillId="26" borderId="128" applyNumberForma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32" fillId="0" borderId="109" applyNumberFormat="0" applyFill="0" applyAlignment="0" applyProtection="0"/>
    <xf numFmtId="0" fontId="29" fillId="29" borderId="106" applyNumberFormat="0" applyFont="0" applyAlignment="0" applyProtection="0"/>
    <xf numFmtId="0" fontId="132" fillId="0" borderId="109" applyNumberFormat="0" applyFill="0" applyAlignment="0" applyProtection="0"/>
    <xf numFmtId="0" fontId="29" fillId="29" borderId="106" applyNumberFormat="0" applyFont="0" applyAlignment="0" applyProtection="0"/>
    <xf numFmtId="0" fontId="120" fillId="26" borderId="107" applyNumberFormat="0" applyAlignment="0" applyProtection="0"/>
    <xf numFmtId="0" fontId="126" fillId="26" borderId="108" applyNumberFormat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122" fillId="13" borderId="107" applyNumberFormat="0" applyAlignment="0" applyProtection="0"/>
    <xf numFmtId="0" fontId="126" fillId="26" borderId="108" applyNumberFormat="0" applyAlignment="0" applyProtection="0"/>
    <xf numFmtId="0" fontId="132" fillId="0" borderId="109" applyNumberFormat="0" applyFill="0" applyAlignment="0" applyProtection="0"/>
    <xf numFmtId="0" fontId="122" fillId="13" borderId="107" applyNumberFormat="0" applyAlignment="0" applyProtection="0"/>
    <xf numFmtId="0" fontId="29" fillId="29" borderId="106" applyNumberFormat="0" applyFont="0" applyAlignment="0" applyProtection="0"/>
    <xf numFmtId="0" fontId="122" fillId="13" borderId="107" applyNumberFormat="0" applyAlignment="0" applyProtection="0"/>
    <xf numFmtId="0" fontId="132" fillId="0" borderId="109" applyNumberFormat="0" applyFill="0" applyAlignment="0" applyProtection="0"/>
    <xf numFmtId="0" fontId="120" fillId="26" borderId="107" applyNumberFormat="0" applyAlignment="0" applyProtection="0"/>
    <xf numFmtId="0" fontId="122" fillId="13" borderId="112" applyNumberFormat="0" applyAlignment="0" applyProtection="0"/>
    <xf numFmtId="0" fontId="122" fillId="13" borderId="112" applyNumberFormat="0" applyAlignment="0" applyProtection="0"/>
    <xf numFmtId="0" fontId="132" fillId="0" borderId="130" applyNumberFormat="0" applyFill="0" applyAlignment="0" applyProtection="0"/>
    <xf numFmtId="0" fontId="120" fillId="26" borderId="117" applyNumberFormat="0" applyAlignment="0" applyProtection="0"/>
    <xf numFmtId="0" fontId="122" fillId="13" borderId="145" applyNumberFormat="0" applyAlignment="0" applyProtection="0"/>
    <xf numFmtId="0" fontId="29" fillId="29" borderId="110" applyNumberFormat="0" applyFont="0" applyAlignment="0" applyProtection="0"/>
    <xf numFmtId="0" fontId="29" fillId="29" borderId="110" applyNumberFormat="0" applyFont="0" applyAlignment="0" applyProtection="0"/>
    <xf numFmtId="0" fontId="29" fillId="29" borderId="110" applyNumberFormat="0" applyFont="0" applyAlignment="0" applyProtection="0"/>
    <xf numFmtId="0" fontId="29" fillId="29" borderId="110" applyNumberFormat="0" applyFont="0" applyAlignment="0" applyProtection="0"/>
    <xf numFmtId="0" fontId="29" fillId="29" borderId="131" applyNumberFormat="0" applyFont="0" applyAlignment="0" applyProtection="0"/>
    <xf numFmtId="0" fontId="122" fillId="13" borderId="133" applyNumberFormat="0" applyAlignment="0" applyProtection="0"/>
    <xf numFmtId="0" fontId="122" fillId="13" borderId="133" applyNumberFormat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120" fillId="26" borderId="112" applyNumberFormat="0" applyAlignment="0" applyProtection="0"/>
    <xf numFmtId="0" fontId="120" fillId="26" borderId="133" applyNumberFormat="0" applyAlignment="0" applyProtection="0"/>
    <xf numFmtId="0" fontId="132" fillId="0" borderId="114" applyNumberFormat="0" applyFill="0" applyAlignment="0" applyProtection="0"/>
    <xf numFmtId="0" fontId="122" fillId="13" borderId="112" applyNumberFormat="0" applyAlignment="0" applyProtection="0"/>
    <xf numFmtId="0" fontId="126" fillId="26" borderId="113" applyNumberFormat="0" applyAlignment="0" applyProtection="0"/>
    <xf numFmtId="0" fontId="122" fillId="13" borderId="117" applyNumberFormat="0" applyAlignment="0" applyProtection="0"/>
    <xf numFmtId="0" fontId="29" fillId="29" borderId="137" applyNumberFormat="0" applyFont="0" applyAlignment="0" applyProtection="0"/>
    <xf numFmtId="0" fontId="126" fillId="26" borderId="113" applyNumberFormat="0" applyAlignment="0" applyProtection="0"/>
    <xf numFmtId="0" fontId="122" fillId="13" borderId="117" applyNumberFormat="0" applyAlignment="0" applyProtection="0"/>
    <xf numFmtId="0" fontId="126" fillId="26" borderId="146" applyNumberFormat="0" applyAlignment="0" applyProtection="0"/>
    <xf numFmtId="0" fontId="126" fillId="26" borderId="125" applyNumberFormat="0" applyAlignment="0" applyProtection="0"/>
    <xf numFmtId="0" fontId="126" fillId="26" borderId="113" applyNumberFormat="0" applyAlignment="0" applyProtection="0"/>
    <xf numFmtId="0" fontId="126" fillId="26" borderId="129" applyNumberFormat="0" applyAlignment="0" applyProtection="0"/>
    <xf numFmtId="0" fontId="132" fillId="0" borderId="130" applyNumberFormat="0" applyFill="0" applyAlignment="0" applyProtection="0"/>
    <xf numFmtId="0" fontId="126" fillId="26" borderId="118" applyNumberFormat="0" applyAlignment="0" applyProtection="0"/>
    <xf numFmtId="0" fontId="132" fillId="0" borderId="130" applyNumberFormat="0" applyFill="0" applyAlignment="0" applyProtection="0"/>
    <xf numFmtId="0" fontId="122" fillId="13" borderId="139" applyNumberFormat="0" applyAlignment="0" applyProtection="0"/>
    <xf numFmtId="0" fontId="29" fillId="29" borderId="131" applyNumberFormat="0" applyFont="0" applyAlignment="0" applyProtection="0"/>
    <xf numFmtId="0" fontId="132" fillId="0" borderId="151" applyNumberFormat="0" applyFill="0" applyAlignment="0" applyProtection="0"/>
    <xf numFmtId="0" fontId="120" fillId="26" borderId="117" applyNumberFormat="0" applyAlignment="0" applyProtection="0"/>
    <xf numFmtId="0" fontId="132" fillId="0" borderId="135" applyNumberFormat="0" applyFill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29" fillId="29" borderId="123" applyNumberFormat="0" applyFont="0" applyAlignment="0" applyProtection="0"/>
    <xf numFmtId="0" fontId="120" fillId="26" borderId="139" applyNumberFormat="0" applyAlignment="0" applyProtection="0"/>
    <xf numFmtId="0" fontId="126" fillId="26" borderId="125" applyNumberFormat="0" applyAlignment="0" applyProtection="0"/>
    <xf numFmtId="0" fontId="120" fillId="26" borderId="117" applyNumberFormat="0" applyAlignment="0" applyProtection="0"/>
    <xf numFmtId="0" fontId="132" fillId="0" borderId="119" applyNumberFormat="0" applyFill="0" applyAlignment="0" applyProtection="0"/>
    <xf numFmtId="0" fontId="122" fillId="13" borderId="133" applyNumberFormat="0" applyAlignment="0" applyProtection="0"/>
    <xf numFmtId="0" fontId="120" fillId="26" borderId="112" applyNumberFormat="0" applyAlignment="0" applyProtection="0"/>
    <xf numFmtId="0" fontId="132" fillId="0" borderId="147" applyNumberFormat="0" applyFill="0" applyAlignment="0" applyProtection="0"/>
    <xf numFmtId="0" fontId="29" fillId="29" borderId="123" applyNumberFormat="0" applyFont="0" applyAlignment="0" applyProtection="0"/>
    <xf numFmtId="0" fontId="122" fillId="13" borderId="133" applyNumberFormat="0" applyAlignment="0" applyProtection="0"/>
    <xf numFmtId="0" fontId="126" fillId="26" borderId="113" applyNumberFormat="0" applyAlignment="0" applyProtection="0"/>
    <xf numFmtId="0" fontId="29" fillId="29" borderId="148" applyNumberFormat="0" applyFont="0" applyAlignment="0" applyProtection="0"/>
    <xf numFmtId="0" fontId="122" fillId="13" borderId="149" applyNumberFormat="0" applyAlignment="0" applyProtection="0"/>
    <xf numFmtId="0" fontId="132" fillId="0" borderId="114" applyNumberFormat="0" applyFill="0" applyAlignment="0" applyProtection="0"/>
    <xf numFmtId="0" fontId="122" fillId="13" borderId="139" applyNumberFormat="0" applyAlignment="0" applyProtection="0"/>
    <xf numFmtId="0" fontId="29" fillId="29" borderId="116" applyNumberFormat="0" applyFont="0" applyAlignment="0" applyProtection="0"/>
    <xf numFmtId="0" fontId="122" fillId="13" borderId="124" applyNumberFormat="0" applyAlignment="0" applyProtection="0"/>
    <xf numFmtId="0" fontId="120" fillId="26" borderId="117" applyNumberFormat="0" applyAlignment="0" applyProtection="0"/>
    <xf numFmtId="0" fontId="29" fillId="29" borderId="148" applyNumberFormat="0" applyFont="0" applyAlignment="0" applyProtection="0"/>
    <xf numFmtId="0" fontId="132" fillId="0" borderId="141" applyNumberFormat="0" applyFill="0" applyAlignment="0" applyProtection="0"/>
    <xf numFmtId="0" fontId="120" fillId="26" borderId="128" applyNumberFormat="0" applyAlignment="0" applyProtection="0"/>
    <xf numFmtId="0" fontId="126" fillId="26" borderId="146" applyNumberFormat="0" applyAlignment="0" applyProtection="0"/>
    <xf numFmtId="0" fontId="120" fillId="26" borderId="128" applyNumberFormat="0" applyAlignment="0" applyProtection="0"/>
    <xf numFmtId="0" fontId="132" fillId="0" borderId="119" applyNumberFormat="0" applyFill="0" applyAlignment="0" applyProtection="0"/>
    <xf numFmtId="0" fontId="120" fillId="26" borderId="124" applyNumberFormat="0" applyAlignment="0" applyProtection="0"/>
    <xf numFmtId="0" fontId="126" fillId="26" borderId="118" applyNumberFormat="0" applyAlignment="0" applyProtection="0"/>
    <xf numFmtId="0" fontId="120" fillId="26" borderId="149" applyNumberFormat="0" applyAlignment="0" applyProtection="0"/>
    <xf numFmtId="0" fontId="29" fillId="29" borderId="123" applyNumberFormat="0" applyFont="0" applyAlignment="0" applyProtection="0"/>
    <xf numFmtId="0" fontId="120" fillId="26" borderId="112" applyNumberFormat="0" applyAlignment="0" applyProtection="0"/>
    <xf numFmtId="0" fontId="126" fillId="26" borderId="129" applyNumberFormat="0" applyAlignment="0" applyProtection="0"/>
    <xf numFmtId="0" fontId="29" fillId="29" borderId="137" applyNumberFormat="0" applyFont="0" applyAlignment="0" applyProtection="0"/>
    <xf numFmtId="0" fontId="132" fillId="0" borderId="135" applyNumberFormat="0" applyFill="0" applyAlignment="0" applyProtection="0"/>
    <xf numFmtId="0" fontId="126" fillId="26" borderId="118" applyNumberFormat="0" applyAlignment="0" applyProtection="0"/>
    <xf numFmtId="0" fontId="126" fillId="26" borderId="113" applyNumberFormat="0" applyAlignment="0" applyProtection="0"/>
    <xf numFmtId="0" fontId="122" fillId="13" borderId="128" applyNumberFormat="0" applyAlignment="0" applyProtection="0"/>
    <xf numFmtId="0" fontId="126" fillId="26" borderId="150" applyNumberFormat="0" applyAlignment="0" applyProtection="0"/>
    <xf numFmtId="0" fontId="120" fillId="26" borderId="133" applyNumberFormat="0" applyAlignment="0" applyProtection="0"/>
    <xf numFmtId="0" fontId="120" fillId="26" borderId="124" applyNumberFormat="0" applyAlignment="0" applyProtection="0"/>
    <xf numFmtId="0" fontId="126" fillId="26" borderId="113" applyNumberFormat="0" applyAlignment="0" applyProtection="0"/>
    <xf numFmtId="0" fontId="122" fillId="13" borderId="124" applyNumberFormat="0" applyAlignment="0" applyProtection="0"/>
    <xf numFmtId="0" fontId="122" fillId="13" borderId="145" applyNumberFormat="0" applyAlignment="0" applyProtection="0"/>
    <xf numFmtId="0" fontId="132" fillId="0" borderId="114" applyNumberFormat="0" applyFill="0" applyAlignment="0" applyProtection="0"/>
    <xf numFmtId="0" fontId="120" fillId="26" borderId="124" applyNumberFormat="0" applyAlignment="0" applyProtection="0"/>
    <xf numFmtId="0" fontId="120" fillId="26" borderId="117" applyNumberFormat="0" applyAlignment="0" applyProtection="0"/>
    <xf numFmtId="0" fontId="120" fillId="26" borderId="133" applyNumberFormat="0" applyAlignment="0" applyProtection="0"/>
    <xf numFmtId="0" fontId="29" fillId="29" borderId="111" applyNumberFormat="0" applyFont="0" applyAlignment="0" applyProtection="0"/>
    <xf numFmtId="0" fontId="132" fillId="0" borderId="130" applyNumberFormat="0" applyFill="0" applyAlignment="0" applyProtection="0"/>
    <xf numFmtId="0" fontId="122" fillId="13" borderId="133" applyNumberFormat="0" applyAlignment="0" applyProtection="0"/>
    <xf numFmtId="0" fontId="120" fillId="26" borderId="112" applyNumberFormat="0" applyAlignment="0" applyProtection="0"/>
    <xf numFmtId="0" fontId="122" fillId="13" borderId="117" applyNumberFormat="0" applyAlignment="0" applyProtection="0"/>
    <xf numFmtId="0" fontId="120" fillId="26" borderId="139" applyNumberFormat="0" applyAlignment="0" applyProtection="0"/>
    <xf numFmtId="0" fontId="132" fillId="0" borderId="126" applyNumberFormat="0" applyFill="0" applyAlignment="0" applyProtection="0"/>
    <xf numFmtId="0" fontId="29" fillId="29" borderId="137" applyNumberFormat="0" applyFont="0" applyAlignment="0" applyProtection="0"/>
    <xf numFmtId="0" fontId="126" fillId="26" borderId="113" applyNumberFormat="0" applyAlignment="0" applyProtection="0"/>
    <xf numFmtId="0" fontId="120" fillId="26" borderId="124" applyNumberFormat="0" applyAlignment="0" applyProtection="0"/>
    <xf numFmtId="0" fontId="132" fillId="0" borderId="114" applyNumberFormat="0" applyFill="0" applyAlignment="0" applyProtection="0"/>
    <xf numFmtId="0" fontId="126" fillId="26" borderId="129" applyNumberFormat="0" applyAlignment="0" applyProtection="0"/>
    <xf numFmtId="0" fontId="29" fillId="29" borderId="131" applyNumberFormat="0" applyFont="0" applyAlignment="0" applyProtection="0"/>
    <xf numFmtId="0" fontId="122" fillId="13" borderId="133" applyNumberFormat="0" applyAlignment="0" applyProtection="0"/>
    <xf numFmtId="0" fontId="132" fillId="0" borderId="119" applyNumberFormat="0" applyFill="0" applyAlignment="0" applyProtection="0"/>
    <xf numFmtId="0" fontId="29" fillId="29" borderId="116" applyNumberFormat="0" applyFont="0" applyAlignment="0" applyProtection="0"/>
    <xf numFmtId="0" fontId="132" fillId="0" borderId="119" applyNumberFormat="0" applyFill="0" applyAlignment="0" applyProtection="0"/>
    <xf numFmtId="0" fontId="132" fillId="0" borderId="114" applyNumberFormat="0" applyFill="0" applyAlignment="0" applyProtection="0"/>
    <xf numFmtId="0" fontId="122" fillId="13" borderId="128" applyNumberFormat="0" applyAlignment="0" applyProtection="0"/>
    <xf numFmtId="0" fontId="122" fillId="13" borderId="133" applyNumberFormat="0" applyAlignment="0" applyProtection="0"/>
    <xf numFmtId="0" fontId="132" fillId="0" borderId="126" applyNumberFormat="0" applyFill="0" applyAlignment="0" applyProtection="0"/>
    <xf numFmtId="0" fontId="132" fillId="0" borderId="119" applyNumberFormat="0" applyFill="0" applyAlignment="0" applyProtection="0"/>
    <xf numFmtId="0" fontId="122" fillId="13" borderId="124" applyNumberFormat="0" applyAlignment="0" applyProtection="0"/>
    <xf numFmtId="0" fontId="122" fillId="13" borderId="112" applyNumberFormat="0" applyAlignment="0" applyProtection="0"/>
    <xf numFmtId="0" fontId="120" fillId="26" borderId="112" applyNumberFormat="0" applyAlignment="0" applyProtection="0"/>
    <xf numFmtId="0" fontId="126" fillId="26" borderId="150" applyNumberFormat="0" applyAlignment="0" applyProtection="0"/>
    <xf numFmtId="0" fontId="120" fillId="26" borderId="117" applyNumberFormat="0" applyAlignment="0" applyProtection="0"/>
    <xf numFmtId="0" fontId="120" fillId="26" borderId="128" applyNumberFormat="0" applyAlignment="0" applyProtection="0"/>
    <xf numFmtId="0" fontId="120" fillId="26" borderId="112" applyNumberFormat="0" applyAlignment="0" applyProtection="0"/>
    <xf numFmtId="0" fontId="120" fillId="26" borderId="139" applyNumberFormat="0" applyAlignment="0" applyProtection="0"/>
    <xf numFmtId="0" fontId="122" fillId="13" borderId="124" applyNumberFormat="0" applyAlignment="0" applyProtection="0"/>
    <xf numFmtId="0" fontId="120" fillId="26" borderId="149" applyNumberFormat="0" applyAlignment="0" applyProtection="0"/>
    <xf numFmtId="0" fontId="132" fillId="0" borderId="151" applyNumberFormat="0" applyFill="0" applyAlignment="0" applyProtection="0"/>
    <xf numFmtId="0" fontId="122" fillId="13" borderId="145" applyNumberFormat="0" applyAlignment="0" applyProtection="0"/>
    <xf numFmtId="0" fontId="132" fillId="0" borderId="141" applyNumberFormat="0" applyFill="0" applyAlignment="0" applyProtection="0"/>
    <xf numFmtId="0" fontId="122" fillId="13" borderId="117" applyNumberFormat="0" applyAlignment="0" applyProtection="0"/>
    <xf numFmtId="0" fontId="29" fillId="29" borderId="120" applyNumberFormat="0" applyFont="0" applyAlignment="0" applyProtection="0"/>
    <xf numFmtId="0" fontId="126" fillId="26" borderId="146" applyNumberFormat="0" applyAlignment="0" applyProtection="0"/>
    <xf numFmtId="0" fontId="132" fillId="0" borderId="126" applyNumberFormat="0" applyFill="0" applyAlignment="0" applyProtection="0"/>
    <xf numFmtId="0" fontId="29" fillId="29" borderId="123" applyNumberFormat="0" applyFont="0" applyAlignment="0" applyProtection="0"/>
    <xf numFmtId="0" fontId="132" fillId="0" borderId="130" applyNumberFormat="0" applyFill="0" applyAlignment="0" applyProtection="0"/>
    <xf numFmtId="0" fontId="132" fillId="0" borderId="135" applyNumberFormat="0" applyFill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122" fillId="13" borderId="139" applyNumberFormat="0" applyAlignment="0" applyProtection="0"/>
    <xf numFmtId="0" fontId="29" fillId="29" borderId="116" applyNumberFormat="0" applyFont="0" applyAlignment="0" applyProtection="0"/>
    <xf numFmtId="0" fontId="29" fillId="29" borderId="120" applyNumberFormat="0" applyFont="0" applyAlignment="0" applyProtection="0"/>
    <xf numFmtId="0" fontId="126" fillId="26" borderId="113" applyNumberFormat="0" applyAlignment="0" applyProtection="0"/>
    <xf numFmtId="0" fontId="122" fillId="13" borderId="128" applyNumberFormat="0" applyAlignment="0" applyProtection="0"/>
    <xf numFmtId="0" fontId="120" fillId="26" borderId="128" applyNumberFormat="0" applyAlignment="0" applyProtection="0"/>
    <xf numFmtId="0" fontId="122" fillId="13" borderId="117" applyNumberFormat="0" applyAlignment="0" applyProtection="0"/>
    <xf numFmtId="0" fontId="122" fillId="13" borderId="112" applyNumberFormat="0" applyAlignment="0" applyProtection="0"/>
    <xf numFmtId="0" fontId="126" fillId="26" borderId="113" applyNumberFormat="0" applyAlignment="0" applyProtection="0"/>
    <xf numFmtId="0" fontId="126" fillId="26" borderId="118" applyNumberFormat="0" applyAlignment="0" applyProtection="0"/>
    <xf numFmtId="0" fontId="132" fillId="0" borderId="130" applyNumberFormat="0" applyFill="0" applyAlignment="0" applyProtection="0"/>
    <xf numFmtId="0" fontId="120" fillId="26" borderId="117" applyNumberFormat="0" applyAlignment="0" applyProtection="0"/>
    <xf numFmtId="0" fontId="126" fillId="26" borderId="146" applyNumberFormat="0" applyAlignment="0" applyProtection="0"/>
    <xf numFmtId="0" fontId="120" fillId="26" borderId="133" applyNumberFormat="0" applyAlignment="0" applyProtection="0"/>
    <xf numFmtId="0" fontId="122" fillId="13" borderId="133" applyNumberFormat="0" applyAlignment="0" applyProtection="0"/>
    <xf numFmtId="0" fontId="120" fillId="26" borderId="117" applyNumberFormat="0" applyAlignment="0" applyProtection="0"/>
    <xf numFmtId="0" fontId="122" fillId="13" borderId="133" applyNumberFormat="0" applyAlignment="0" applyProtection="0"/>
    <xf numFmtId="0" fontId="126" fillId="26" borderId="134" applyNumberFormat="0" applyAlignment="0" applyProtection="0"/>
    <xf numFmtId="0" fontId="126" fillId="26" borderId="118" applyNumberFormat="0" applyAlignment="0" applyProtection="0"/>
    <xf numFmtId="0" fontId="126" fillId="26" borderId="134" applyNumberFormat="0" applyAlignment="0" applyProtection="0"/>
    <xf numFmtId="0" fontId="122" fillId="13" borderId="112" applyNumberFormat="0" applyAlignment="0" applyProtection="0"/>
    <xf numFmtId="0" fontId="122" fillId="13" borderId="145" applyNumberFormat="0" applyAlignment="0" applyProtection="0"/>
    <xf numFmtId="0" fontId="120" fillId="26" borderId="139" applyNumberFormat="0" applyAlignment="0" applyProtection="0"/>
    <xf numFmtId="0" fontId="120" fillId="26" borderId="128" applyNumberFormat="0" applyAlignment="0" applyProtection="0"/>
    <xf numFmtId="0" fontId="122" fillId="13" borderId="117" applyNumberFormat="0" applyAlignment="0" applyProtection="0"/>
    <xf numFmtId="0" fontId="132" fillId="0" borderId="119" applyNumberFormat="0" applyFill="0" applyAlignment="0" applyProtection="0"/>
    <xf numFmtId="0" fontId="120" fillId="26" borderId="149" applyNumberFormat="0" applyAlignment="0" applyProtection="0"/>
    <xf numFmtId="0" fontId="126" fillId="26" borderId="113" applyNumberFormat="0" applyAlignment="0" applyProtection="0"/>
    <xf numFmtId="0" fontId="29" fillId="29" borderId="138" applyNumberFormat="0" applyFont="0" applyAlignment="0" applyProtection="0"/>
    <xf numFmtId="0" fontId="132" fillId="0" borderId="135" applyNumberFormat="0" applyFill="0" applyAlignment="0" applyProtection="0"/>
    <xf numFmtId="0" fontId="122" fillId="13" borderId="149" applyNumberFormat="0" applyAlignment="0" applyProtection="0"/>
    <xf numFmtId="0" fontId="29" fillId="29" borderId="131" applyNumberFormat="0" applyFont="0" applyAlignment="0" applyProtection="0"/>
    <xf numFmtId="0" fontId="132" fillId="0" borderId="119" applyNumberFormat="0" applyFill="0" applyAlignment="0" applyProtection="0"/>
    <xf numFmtId="0" fontId="132" fillId="0" borderId="126" applyNumberFormat="0" applyFill="0" applyAlignment="0" applyProtection="0"/>
    <xf numFmtId="0" fontId="122" fillId="13" borderId="139" applyNumberFormat="0" applyAlignment="0" applyProtection="0"/>
    <xf numFmtId="0" fontId="122" fillId="13" borderId="117" applyNumberFormat="0" applyAlignment="0" applyProtection="0"/>
    <xf numFmtId="0" fontId="29" fillId="29" borderId="148" applyNumberFormat="0" applyFont="0" applyAlignment="0" applyProtection="0"/>
    <xf numFmtId="0" fontId="126" fillId="26" borderId="134" applyNumberFormat="0" applyAlignment="0" applyProtection="0"/>
    <xf numFmtId="0" fontId="29" fillId="29" borderId="143" applyNumberFormat="0" applyFont="0" applyAlignment="0" applyProtection="0"/>
    <xf numFmtId="0" fontId="29" fillId="29" borderId="138" applyNumberFormat="0" applyFont="0" applyAlignment="0" applyProtection="0"/>
    <xf numFmtId="0" fontId="29" fillId="29" borderId="132" applyNumberFormat="0" applyFont="0" applyAlignment="0" applyProtection="0"/>
    <xf numFmtId="0" fontId="132" fillId="0" borderId="151" applyNumberFormat="0" applyFill="0" applyAlignment="0" applyProtection="0"/>
    <xf numFmtId="0" fontId="126" fillId="26" borderId="125" applyNumberFormat="0" applyAlignment="0" applyProtection="0"/>
    <xf numFmtId="0" fontId="122" fillId="13" borderId="145" applyNumberFormat="0" applyAlignment="0" applyProtection="0"/>
    <xf numFmtId="0" fontId="120" fillId="26" borderId="117" applyNumberFormat="0" applyAlignment="0" applyProtection="0"/>
    <xf numFmtId="0" fontId="120" fillId="26" borderId="124" applyNumberFormat="0" applyAlignment="0" applyProtection="0"/>
    <xf numFmtId="0" fontId="132" fillId="0" borderId="119" applyNumberFormat="0" applyFill="0" applyAlignment="0" applyProtection="0"/>
    <xf numFmtId="0" fontId="120" fillId="26" borderId="139" applyNumberFormat="0" applyAlignment="0" applyProtection="0"/>
    <xf numFmtId="0" fontId="132" fillId="0" borderId="114" applyNumberFormat="0" applyFill="0" applyAlignment="0" applyProtection="0"/>
    <xf numFmtId="0" fontId="29" fillId="29" borderId="120" applyNumberFormat="0" applyFont="0" applyAlignment="0" applyProtection="0"/>
    <xf numFmtId="0" fontId="132" fillId="0" borderId="126" applyNumberFormat="0" applyFill="0" applyAlignment="0" applyProtection="0"/>
    <xf numFmtId="0" fontId="29" fillId="29" borderId="132" applyNumberFormat="0" applyFont="0" applyAlignment="0" applyProtection="0"/>
    <xf numFmtId="0" fontId="29" fillId="29" borderId="123" applyNumberFormat="0" applyFont="0" applyAlignment="0" applyProtection="0"/>
    <xf numFmtId="0" fontId="120" fillId="26" borderId="117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20" fillId="26" borderId="133" applyNumberFormat="0" applyAlignment="0" applyProtection="0"/>
    <xf numFmtId="0" fontId="132" fillId="0" borderId="130" applyNumberFormat="0" applyFill="0" applyAlignment="0" applyProtection="0"/>
    <xf numFmtId="0" fontId="132" fillId="0" borderId="119" applyNumberFormat="0" applyFill="0" applyAlignment="0" applyProtection="0"/>
    <xf numFmtId="0" fontId="29" fillId="29" borderId="132" applyNumberFormat="0" applyFont="0" applyAlignment="0" applyProtection="0"/>
    <xf numFmtId="0" fontId="132" fillId="0" borderId="141" applyNumberFormat="0" applyFill="0" applyAlignment="0" applyProtection="0"/>
    <xf numFmtId="0" fontId="126" fillId="26" borderId="129" applyNumberFormat="0" applyAlignment="0" applyProtection="0"/>
    <xf numFmtId="0" fontId="29" fillId="29" borderId="116" applyNumberFormat="0" applyFont="0" applyAlignment="0" applyProtection="0"/>
    <xf numFmtId="0" fontId="29" fillId="29" borderId="120" applyNumberFormat="0" applyFont="0" applyAlignment="0" applyProtection="0"/>
    <xf numFmtId="0" fontId="132" fillId="0" borderId="135" applyNumberFormat="0" applyFill="0" applyAlignment="0" applyProtection="0"/>
    <xf numFmtId="0" fontId="29" fillId="29" borderId="131" applyNumberFormat="0" applyFont="0" applyAlignment="0" applyProtection="0"/>
    <xf numFmtId="0" fontId="120" fillId="26" borderId="117" applyNumberFormat="0" applyAlignment="0" applyProtection="0"/>
    <xf numFmtId="0" fontId="132" fillId="0" borderId="147" applyNumberFormat="0" applyFill="0" applyAlignment="0" applyProtection="0"/>
    <xf numFmtId="0" fontId="132" fillId="0" borderId="151" applyNumberFormat="0" applyFill="0" applyAlignment="0" applyProtection="0"/>
    <xf numFmtId="0" fontId="120" fillId="26" borderId="128" applyNumberFormat="0" applyAlignment="0" applyProtection="0"/>
    <xf numFmtId="0" fontId="126" fillId="26" borderId="146" applyNumberFormat="0" applyAlignment="0" applyProtection="0"/>
    <xf numFmtId="0" fontId="122" fillId="13" borderId="128" applyNumberFormat="0" applyAlignment="0" applyProtection="0"/>
    <xf numFmtId="0" fontId="122" fillId="13" borderId="117" applyNumberFormat="0" applyAlignment="0" applyProtection="0"/>
    <xf numFmtId="0" fontId="29" fillId="29" borderId="143" applyNumberFormat="0" applyFont="0" applyAlignment="0" applyProtection="0"/>
    <xf numFmtId="0" fontId="122" fillId="13" borderId="133" applyNumberFormat="0" applyAlignment="0" applyProtection="0"/>
    <xf numFmtId="0" fontId="29" fillId="29" borderId="143" applyNumberFormat="0" applyFont="0" applyAlignment="0" applyProtection="0"/>
    <xf numFmtId="0" fontId="126" fillId="26" borderId="118" applyNumberFormat="0" applyAlignment="0" applyProtection="0"/>
    <xf numFmtId="0" fontId="122" fillId="13" borderId="128" applyNumberFormat="0" applyAlignment="0" applyProtection="0"/>
    <xf numFmtId="0" fontId="29" fillId="29" borderId="138" applyNumberFormat="0" applyFont="0" applyAlignment="0" applyProtection="0"/>
    <xf numFmtId="0" fontId="120" fillId="26" borderId="139" applyNumberFormat="0" applyAlignment="0" applyProtection="0"/>
    <xf numFmtId="0" fontId="126" fillId="26" borderId="140" applyNumberFormat="0" applyAlignment="0" applyProtection="0"/>
    <xf numFmtId="0" fontId="132" fillId="0" borderId="119" applyNumberFormat="0" applyFill="0" applyAlignment="0" applyProtection="0"/>
    <xf numFmtId="0" fontId="120" fillId="26" borderId="139" applyNumberFormat="0" applyAlignment="0" applyProtection="0"/>
    <xf numFmtId="0" fontId="132" fillId="0" borderId="114" applyNumberFormat="0" applyFill="0" applyAlignment="0" applyProtection="0"/>
    <xf numFmtId="0" fontId="132" fillId="0" borderId="114" applyNumberFormat="0" applyFill="0" applyAlignment="0" applyProtection="0"/>
    <xf numFmtId="0" fontId="122" fillId="13" borderId="149" applyNumberFormat="0" applyAlignment="0" applyProtection="0"/>
    <xf numFmtId="0" fontId="29" fillId="29" borderId="111" applyNumberFormat="0" applyFont="0" applyAlignment="0" applyProtection="0"/>
    <xf numFmtId="0" fontId="126" fillId="26" borderId="125" applyNumberFormat="0" applyAlignment="0" applyProtection="0"/>
    <xf numFmtId="0" fontId="132" fillId="0" borderId="147" applyNumberFormat="0" applyFill="0" applyAlignment="0" applyProtection="0"/>
    <xf numFmtId="0" fontId="126" fillId="26" borderId="118" applyNumberFormat="0" applyAlignment="0" applyProtection="0"/>
    <xf numFmtId="0" fontId="29" fillId="29" borderId="143" applyNumberFormat="0" applyFont="0" applyAlignment="0" applyProtection="0"/>
    <xf numFmtId="0" fontId="126" fillId="26" borderId="146" applyNumberFormat="0" applyAlignment="0" applyProtection="0"/>
    <xf numFmtId="0" fontId="132" fillId="0" borderId="130" applyNumberFormat="0" applyFill="0" applyAlignment="0" applyProtection="0"/>
    <xf numFmtId="0" fontId="120" fillId="26" borderId="128" applyNumberFormat="0" applyAlignment="0" applyProtection="0"/>
    <xf numFmtId="0" fontId="132" fillId="0" borderId="119" applyNumberFormat="0" applyFill="0" applyAlignment="0" applyProtection="0"/>
    <xf numFmtId="0" fontId="126" fillId="26" borderId="125" applyNumberFormat="0" applyAlignment="0" applyProtection="0"/>
    <xf numFmtId="0" fontId="126" fillId="26" borderId="140" applyNumberFormat="0" applyAlignment="0" applyProtection="0"/>
    <xf numFmtId="0" fontId="126" fillId="26" borderId="134" applyNumberFormat="0" applyAlignment="0" applyProtection="0"/>
    <xf numFmtId="0" fontId="132" fillId="0" borderId="114" applyNumberFormat="0" applyFill="0" applyAlignment="0" applyProtection="0"/>
    <xf numFmtId="0" fontId="122" fillId="13" borderId="128" applyNumberFormat="0" applyAlignment="0" applyProtection="0"/>
    <xf numFmtId="0" fontId="120" fillId="26" borderId="112" applyNumberFormat="0" applyAlignment="0" applyProtection="0"/>
    <xf numFmtId="0" fontId="120" fillId="26" borderId="124" applyNumberFormat="0" applyAlignment="0" applyProtection="0"/>
    <xf numFmtId="0" fontId="122" fillId="13" borderId="149" applyNumberFormat="0" applyAlignment="0" applyProtection="0"/>
    <xf numFmtId="0" fontId="122" fillId="13" borderId="128" applyNumberFormat="0" applyAlignment="0" applyProtection="0"/>
    <xf numFmtId="0" fontId="29" fillId="29" borderId="116" applyNumberFormat="0" applyFont="0" applyAlignment="0" applyProtection="0"/>
    <xf numFmtId="0" fontId="29" fillId="29" borderId="144" applyNumberFormat="0" applyFont="0" applyAlignment="0" applyProtection="0"/>
    <xf numFmtId="0" fontId="29" fillId="29" borderId="110" applyNumberFormat="0" applyFont="0" applyAlignment="0" applyProtection="0"/>
    <xf numFmtId="0" fontId="126" fillId="26" borderId="129" applyNumberFormat="0" applyAlignment="0" applyProtection="0"/>
    <xf numFmtId="0" fontId="126" fillId="26" borderId="146" applyNumberFormat="0" applyAlignment="0" applyProtection="0"/>
    <xf numFmtId="0" fontId="132" fillId="0" borderId="126" applyNumberFormat="0" applyFill="0" applyAlignment="0" applyProtection="0"/>
    <xf numFmtId="0" fontId="126" fillId="26" borderId="113" applyNumberFormat="0" applyAlignment="0" applyProtection="0"/>
    <xf numFmtId="0" fontId="29" fillId="29" borderId="120" applyNumberFormat="0" applyFont="0" applyAlignment="0" applyProtection="0"/>
    <xf numFmtId="0" fontId="132" fillId="0" borderId="114" applyNumberFormat="0" applyFill="0" applyAlignment="0" applyProtection="0"/>
    <xf numFmtId="0" fontId="120" fillId="26" borderId="133" applyNumberFormat="0" applyAlignment="0" applyProtection="0"/>
    <xf numFmtId="0" fontId="132" fillId="0" borderId="130" applyNumberFormat="0" applyFill="0" applyAlignment="0" applyProtection="0"/>
    <xf numFmtId="0" fontId="126" fillId="26" borderId="118" applyNumberFormat="0" applyAlignment="0" applyProtection="0"/>
    <xf numFmtId="0" fontId="126" fillId="26" borderId="134" applyNumberFormat="0" applyAlignment="0" applyProtection="0"/>
    <xf numFmtId="0" fontId="29" fillId="29" borderId="137" applyNumberFormat="0" applyFont="0" applyAlignment="0" applyProtection="0"/>
    <xf numFmtId="0" fontId="29" fillId="29" borderId="123" applyNumberFormat="0" applyFont="0" applyAlignment="0" applyProtection="0"/>
    <xf numFmtId="0" fontId="132" fillId="0" borderId="126" applyNumberFormat="0" applyFill="0" applyAlignment="0" applyProtection="0"/>
    <xf numFmtId="0" fontId="29" fillId="29" borderId="111" applyNumberFormat="0" applyFont="0" applyAlignment="0" applyProtection="0"/>
    <xf numFmtId="0" fontId="132" fillId="0" borderId="147" applyNumberFormat="0" applyFill="0" applyAlignment="0" applyProtection="0"/>
    <xf numFmtId="0" fontId="122" fillId="13" borderId="124" applyNumberFormat="0" applyAlignment="0" applyProtection="0"/>
    <xf numFmtId="0" fontId="126" fillId="26" borderId="113" applyNumberFormat="0" applyAlignment="0" applyProtection="0"/>
    <xf numFmtId="0" fontId="126" fillId="26" borderId="146" applyNumberFormat="0" applyAlignment="0" applyProtection="0"/>
    <xf numFmtId="0" fontId="126" fillId="26" borderId="150" applyNumberFormat="0" applyAlignment="0" applyProtection="0"/>
    <xf numFmtId="0" fontId="120" fillId="26" borderId="128" applyNumberFormat="0" applyAlignment="0" applyProtection="0"/>
    <xf numFmtId="0" fontId="126" fillId="26" borderId="125" applyNumberFormat="0" applyAlignment="0" applyProtection="0"/>
    <xf numFmtId="0" fontId="122" fillId="13" borderId="124" applyNumberFormat="0" applyAlignment="0" applyProtection="0"/>
    <xf numFmtId="0" fontId="132" fillId="0" borderId="114" applyNumberFormat="0" applyFill="0" applyAlignment="0" applyProtection="0"/>
    <xf numFmtId="0" fontId="126" fillId="26" borderId="129" applyNumberFormat="0" applyAlignment="0" applyProtection="0"/>
    <xf numFmtId="0" fontId="29" fillId="29" borderId="116" applyNumberFormat="0" applyFont="0" applyAlignment="0" applyProtection="0"/>
    <xf numFmtId="0" fontId="29" fillId="29" borderId="116" applyNumberFormat="0" applyFont="0" applyAlignment="0" applyProtection="0"/>
    <xf numFmtId="0" fontId="126" fillId="26" borderId="134" applyNumberFormat="0" applyAlignment="0" applyProtection="0"/>
    <xf numFmtId="0" fontId="122" fillId="13" borderId="117" applyNumberFormat="0" applyAlignment="0" applyProtection="0"/>
    <xf numFmtId="0" fontId="126" fillId="26" borderId="129" applyNumberFormat="0" applyAlignment="0" applyProtection="0"/>
    <xf numFmtId="0" fontId="120" fillId="26" borderId="139" applyNumberFormat="0" applyAlignment="0" applyProtection="0"/>
    <xf numFmtId="0" fontId="120" fillId="26" borderId="133" applyNumberFormat="0" applyAlignment="0" applyProtection="0"/>
    <xf numFmtId="0" fontId="126" fillId="26" borderId="113" applyNumberFormat="0" applyAlignment="0" applyProtection="0"/>
    <xf numFmtId="0" fontId="126" fillId="26" borderId="129" applyNumberFormat="0" applyAlignment="0" applyProtection="0"/>
    <xf numFmtId="0" fontId="126" fillId="26" borderId="129" applyNumberFormat="0" applyAlignment="0" applyProtection="0"/>
    <xf numFmtId="0" fontId="126" fillId="26" borderId="125" applyNumberFormat="0" applyAlignment="0" applyProtection="0"/>
    <xf numFmtId="0" fontId="126" fillId="26" borderId="113" applyNumberFormat="0" applyAlignment="0" applyProtection="0"/>
    <xf numFmtId="0" fontId="120" fillId="26" borderId="117" applyNumberFormat="0" applyAlignment="0" applyProtection="0"/>
    <xf numFmtId="0" fontId="126" fillId="26" borderId="118" applyNumberFormat="0" applyAlignment="0" applyProtection="0"/>
    <xf numFmtId="0" fontId="132" fillId="0" borderId="135" applyNumberFormat="0" applyFill="0" applyAlignment="0" applyProtection="0"/>
    <xf numFmtId="0" fontId="29" fillId="29" borderId="110" applyNumberFormat="0" applyFont="0" applyAlignment="0" applyProtection="0"/>
    <xf numFmtId="0" fontId="132" fillId="0" borderId="141" applyNumberFormat="0" applyFill="0" applyAlignment="0" applyProtection="0"/>
    <xf numFmtId="0" fontId="29" fillId="29" borderId="138" applyNumberFormat="0" applyFont="0" applyAlignment="0" applyProtection="0"/>
    <xf numFmtId="0" fontId="126" fillId="26" borderId="134" applyNumberFormat="0" applyAlignment="0" applyProtection="0"/>
    <xf numFmtId="0" fontId="132" fillId="0" borderId="126" applyNumberFormat="0" applyFill="0" applyAlignment="0" applyProtection="0"/>
    <xf numFmtId="0" fontId="126" fillId="26" borderId="140" applyNumberFormat="0" applyAlignment="0" applyProtection="0"/>
    <xf numFmtId="0" fontId="120" fillId="26" borderId="112" applyNumberFormat="0" applyAlignment="0" applyProtection="0"/>
    <xf numFmtId="0" fontId="29" fillId="29" borderId="123" applyNumberFormat="0" applyFont="0" applyAlignment="0" applyProtection="0"/>
    <xf numFmtId="0" fontId="132" fillId="0" borderId="151" applyNumberFormat="0" applyFill="0" applyAlignment="0" applyProtection="0"/>
    <xf numFmtId="0" fontId="126" fillId="26" borderId="113" applyNumberFormat="0" applyAlignment="0" applyProtection="0"/>
    <xf numFmtId="0" fontId="29" fillId="29" borderId="111" applyNumberFormat="0" applyFont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2" fillId="13" borderId="117" applyNumberFormat="0" applyAlignment="0" applyProtection="0"/>
    <xf numFmtId="0" fontId="29" fillId="29" borderId="120" applyNumberFormat="0" applyFont="0" applyAlignment="0" applyProtection="0"/>
    <xf numFmtId="0" fontId="122" fillId="13" borderId="149" applyNumberFormat="0" applyAlignment="0" applyProtection="0"/>
    <xf numFmtId="0" fontId="120" fillId="26" borderId="149" applyNumberFormat="0" applyAlignment="0" applyProtection="0"/>
    <xf numFmtId="0" fontId="122" fillId="13" borderId="117" applyNumberFormat="0" applyAlignment="0" applyProtection="0"/>
    <xf numFmtId="0" fontId="126" fillId="26" borderId="118" applyNumberFormat="0" applyAlignment="0" applyProtection="0"/>
    <xf numFmtId="0" fontId="120" fillId="26" borderId="112" applyNumberFormat="0" applyAlignment="0" applyProtection="0"/>
    <xf numFmtId="0" fontId="29" fillId="29" borderId="144" applyNumberFormat="0" applyFont="0" applyAlignment="0" applyProtection="0"/>
    <xf numFmtId="0" fontId="120" fillId="26" borderId="124" applyNumberFormat="0" applyAlignment="0" applyProtection="0"/>
    <xf numFmtId="0" fontId="122" fillId="13" borderId="124" applyNumberFormat="0" applyAlignment="0" applyProtection="0"/>
    <xf numFmtId="0" fontId="29" fillId="29" borderId="110" applyNumberFormat="0" applyFont="0" applyAlignment="0" applyProtection="0"/>
    <xf numFmtId="0" fontId="122" fillId="13" borderId="133" applyNumberFormat="0" applyAlignment="0" applyProtection="0"/>
    <xf numFmtId="0" fontId="29" fillId="29" borderId="110" applyNumberFormat="0" applyFont="0" applyAlignment="0" applyProtection="0"/>
    <xf numFmtId="0" fontId="122" fillId="13" borderId="124" applyNumberFormat="0" applyAlignment="0" applyProtection="0"/>
    <xf numFmtId="0" fontId="132" fillId="0" borderId="126" applyNumberFormat="0" applyFill="0" applyAlignment="0" applyProtection="0"/>
    <xf numFmtId="0" fontId="126" fillId="26" borderId="146" applyNumberFormat="0" applyAlignment="0" applyProtection="0"/>
    <xf numFmtId="0" fontId="29" fillId="29" borderId="138" applyNumberFormat="0" applyFont="0" applyAlignment="0" applyProtection="0"/>
    <xf numFmtId="0" fontId="122" fillId="13" borderId="128" applyNumberFormat="0" applyAlignment="0" applyProtection="0"/>
    <xf numFmtId="0" fontId="132" fillId="0" borderId="141" applyNumberFormat="0" applyFill="0" applyAlignment="0" applyProtection="0"/>
    <xf numFmtId="0" fontId="126" fillId="26" borderId="129" applyNumberFormat="0" applyAlignment="0" applyProtection="0"/>
    <xf numFmtId="0" fontId="29" fillId="29" borderId="110" applyNumberFormat="0" applyFont="0" applyAlignment="0" applyProtection="0"/>
    <xf numFmtId="0" fontId="132" fillId="0" borderId="130" applyNumberFormat="0" applyFill="0" applyAlignment="0" applyProtection="0"/>
    <xf numFmtId="0" fontId="29" fillId="29" borderId="132" applyNumberFormat="0" applyFon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122" fillId="13" borderId="139" applyNumberFormat="0" applyAlignment="0" applyProtection="0"/>
    <xf numFmtId="0" fontId="126" fillId="26" borderId="140" applyNumberFormat="0" applyAlignment="0" applyProtection="0"/>
    <xf numFmtId="0" fontId="122" fillId="13" borderId="117" applyNumberFormat="0" applyAlignment="0" applyProtection="0"/>
    <xf numFmtId="0" fontId="132" fillId="0" borderId="147" applyNumberFormat="0" applyFill="0" applyAlignment="0" applyProtection="0"/>
    <xf numFmtId="0" fontId="120" fillId="26" borderId="124" applyNumberFormat="0" applyAlignment="0" applyProtection="0"/>
    <xf numFmtId="0" fontId="132" fillId="0" borderId="119" applyNumberFormat="0" applyFill="0" applyAlignment="0" applyProtection="0"/>
    <xf numFmtId="0" fontId="126" fillId="26" borderId="125" applyNumberFormat="0" applyAlignment="0" applyProtection="0"/>
    <xf numFmtId="0" fontId="126" fillId="26" borderId="118" applyNumberFormat="0" applyAlignment="0" applyProtection="0"/>
    <xf numFmtId="0" fontId="29" fillId="29" borderId="137" applyNumberFormat="0" applyFont="0" applyAlignment="0" applyProtection="0"/>
    <xf numFmtId="0" fontId="29" fillId="29" borderId="116" applyNumberFormat="0" applyFont="0" applyAlignment="0" applyProtection="0"/>
    <xf numFmtId="0" fontId="120" fillId="26" borderId="145" applyNumberFormat="0" applyAlignment="0" applyProtection="0"/>
    <xf numFmtId="0" fontId="29" fillId="29" borderId="131" applyNumberFormat="0" applyFont="0" applyAlignment="0" applyProtection="0"/>
    <xf numFmtId="0" fontId="126" fillId="26" borderId="134" applyNumberFormat="0" applyAlignment="0" applyProtection="0"/>
    <xf numFmtId="0" fontId="132" fillId="0" borderId="114" applyNumberFormat="0" applyFill="0" applyAlignment="0" applyProtection="0"/>
    <xf numFmtId="0" fontId="126" fillId="26" borderId="129" applyNumberFormat="0" applyAlignment="0" applyProtection="0"/>
    <xf numFmtId="0" fontId="126" fillId="26" borderId="118" applyNumberFormat="0" applyAlignment="0" applyProtection="0"/>
    <xf numFmtId="0" fontId="120" fillId="26" borderId="145" applyNumberFormat="0" applyAlignment="0" applyProtection="0"/>
    <xf numFmtId="0" fontId="29" fillId="29" borderId="116" applyNumberFormat="0" applyFont="0" applyAlignment="0" applyProtection="0"/>
    <xf numFmtId="0" fontId="122" fillId="13" borderId="128" applyNumberFormat="0" applyAlignment="0" applyProtection="0"/>
    <xf numFmtId="0" fontId="29" fillId="29" borderId="111" applyNumberFormat="0" applyFont="0" applyAlignment="0" applyProtection="0"/>
    <xf numFmtId="0" fontId="122" fillId="13" borderId="139" applyNumberFormat="0" applyAlignment="0" applyProtection="0"/>
    <xf numFmtId="0" fontId="122" fillId="13" borderId="112" applyNumberFormat="0" applyAlignment="0" applyProtection="0"/>
    <xf numFmtId="0" fontId="29" fillId="29" borderId="132" applyNumberFormat="0" applyFont="0" applyAlignment="0" applyProtection="0"/>
    <xf numFmtId="0" fontId="132" fillId="0" borderId="130" applyNumberFormat="0" applyFill="0" applyAlignment="0" applyProtection="0"/>
    <xf numFmtId="0" fontId="132" fillId="0" borderId="119" applyNumberFormat="0" applyFill="0" applyAlignment="0" applyProtection="0"/>
    <xf numFmtId="0" fontId="122" fillId="13" borderId="117" applyNumberFormat="0" applyAlignment="0" applyProtection="0"/>
    <xf numFmtId="0" fontId="122" fillId="13" borderId="128" applyNumberFormat="0" applyAlignment="0" applyProtection="0"/>
    <xf numFmtId="0" fontId="120" fillId="26" borderId="117" applyNumberFormat="0" applyAlignment="0" applyProtection="0"/>
    <xf numFmtId="0" fontId="132" fillId="0" borderId="147" applyNumberFormat="0" applyFill="0" applyAlignment="0" applyProtection="0"/>
    <xf numFmtId="0" fontId="126" fillId="26" borderId="113" applyNumberFormat="0" applyAlignment="0" applyProtection="0"/>
    <xf numFmtId="0" fontId="132" fillId="0" borderId="135" applyNumberFormat="0" applyFill="0" applyAlignment="0" applyProtection="0"/>
    <xf numFmtId="0" fontId="122" fillId="13" borderId="139" applyNumberFormat="0" applyAlignment="0" applyProtection="0"/>
    <xf numFmtId="0" fontId="120" fillId="26" borderId="117" applyNumberFormat="0" applyAlignment="0" applyProtection="0"/>
    <xf numFmtId="0" fontId="122" fillId="13" borderId="112" applyNumberFormat="0" applyAlignment="0" applyProtection="0"/>
    <xf numFmtId="0" fontId="132" fillId="0" borderId="114" applyNumberFormat="0" applyFill="0" applyAlignment="0" applyProtection="0"/>
    <xf numFmtId="0" fontId="122" fillId="13" borderId="139" applyNumberFormat="0" applyAlignment="0" applyProtection="0"/>
    <xf numFmtId="0" fontId="132" fillId="0" borderId="126" applyNumberFormat="0" applyFill="0" applyAlignment="0" applyProtection="0"/>
    <xf numFmtId="0" fontId="120" fillId="26" borderId="117" applyNumberFormat="0" applyAlignment="0" applyProtection="0"/>
    <xf numFmtId="0" fontId="122" fillId="13" borderId="139" applyNumberFormat="0" applyAlignment="0" applyProtection="0"/>
    <xf numFmtId="0" fontId="126" fillId="26" borderId="146" applyNumberFormat="0" applyAlignment="0" applyProtection="0"/>
    <xf numFmtId="0" fontId="122" fillId="13" borderId="117" applyNumberFormat="0" applyAlignment="0" applyProtection="0"/>
    <xf numFmtId="0" fontId="29" fillId="29" borderId="116" applyNumberFormat="0" applyFont="0" applyAlignment="0" applyProtection="0"/>
    <xf numFmtId="0" fontId="120" fillId="26" borderId="139" applyNumberFormat="0" applyAlignment="0" applyProtection="0"/>
    <xf numFmtId="0" fontId="122" fillId="13" borderId="112" applyNumberFormat="0" applyAlignment="0" applyProtection="0"/>
    <xf numFmtId="0" fontId="122" fillId="13" borderId="128" applyNumberFormat="0" applyAlignment="0" applyProtection="0"/>
    <xf numFmtId="0" fontId="122" fillId="13" borderId="112" applyNumberFormat="0" applyAlignment="0" applyProtection="0"/>
    <xf numFmtId="0" fontId="122" fillId="13" borderId="133" applyNumberFormat="0" applyAlignment="0" applyProtection="0"/>
    <xf numFmtId="0" fontId="132" fillId="0" borderId="114" applyNumberFormat="0" applyFill="0" applyAlignment="0" applyProtection="0"/>
    <xf numFmtId="0" fontId="132" fillId="0" borderId="119" applyNumberFormat="0" applyFill="0" applyAlignment="0" applyProtection="0"/>
    <xf numFmtId="0" fontId="132" fillId="0" borderId="130" applyNumberFormat="0" applyFill="0" applyAlignment="0" applyProtection="0"/>
    <xf numFmtId="0" fontId="126" fillId="26" borderId="146" applyNumberFormat="0" applyAlignment="0" applyProtection="0"/>
    <xf numFmtId="0" fontId="132" fillId="0" borderId="151" applyNumberFormat="0" applyFill="0" applyAlignment="0" applyProtection="0"/>
    <xf numFmtId="0" fontId="29" fillId="29" borderId="116" applyNumberFormat="0" applyFont="0" applyAlignment="0" applyProtection="0"/>
    <xf numFmtId="0" fontId="29" fillId="29" borderId="131" applyNumberFormat="0" applyFont="0" applyAlignment="0" applyProtection="0"/>
    <xf numFmtId="0" fontId="29" fillId="29" borderId="123" applyNumberFormat="0" applyFont="0" applyAlignment="0" applyProtection="0"/>
    <xf numFmtId="0" fontId="120" fillId="26" borderId="133" applyNumberFormat="0" applyAlignment="0" applyProtection="0"/>
    <xf numFmtId="0" fontId="29" fillId="29" borderId="132" applyNumberFormat="0" applyFont="0" applyAlignment="0" applyProtection="0"/>
    <xf numFmtId="0" fontId="120" fillId="26" borderId="112" applyNumberFormat="0" applyAlignment="0" applyProtection="0"/>
    <xf numFmtId="0" fontId="132" fillId="0" borderId="141" applyNumberFormat="0" applyFill="0" applyAlignment="0" applyProtection="0"/>
    <xf numFmtId="0" fontId="120" fillId="26" borderId="128" applyNumberFormat="0" applyAlignment="0" applyProtection="0"/>
    <xf numFmtId="0" fontId="132" fillId="0" borderId="141" applyNumberFormat="0" applyFill="0" applyAlignment="0" applyProtection="0"/>
    <xf numFmtId="0" fontId="126" fillId="26" borderId="118" applyNumberFormat="0" applyAlignment="0" applyProtection="0"/>
    <xf numFmtId="0" fontId="126" fillId="26" borderId="146" applyNumberFormat="0" applyAlignment="0" applyProtection="0"/>
    <xf numFmtId="0" fontId="122" fillId="13" borderId="117" applyNumberFormat="0" applyAlignment="0" applyProtection="0"/>
    <xf numFmtId="0" fontId="29" fillId="29" borderId="111" applyNumberFormat="0" applyFont="0" applyAlignment="0" applyProtection="0"/>
    <xf numFmtId="0" fontId="120" fillId="26" borderId="112" applyNumberFormat="0" applyAlignment="0" applyProtection="0"/>
    <xf numFmtId="0" fontId="132" fillId="0" borderId="135" applyNumberFormat="0" applyFill="0" applyAlignment="0" applyProtection="0"/>
    <xf numFmtId="0" fontId="126" fillId="26" borderId="129" applyNumberFormat="0" applyAlignment="0" applyProtection="0"/>
    <xf numFmtId="0" fontId="132" fillId="0" borderId="126" applyNumberFormat="0" applyFill="0" applyAlignment="0" applyProtection="0"/>
    <xf numFmtId="0" fontId="120" fillId="26" borderId="133" applyNumberFormat="0" applyAlignment="0" applyProtection="0"/>
    <xf numFmtId="0" fontId="132" fillId="0" borderId="114" applyNumberFormat="0" applyFill="0" applyAlignment="0" applyProtection="0"/>
    <xf numFmtId="0" fontId="122" fillId="13" borderId="117" applyNumberFormat="0" applyAlignment="0" applyProtection="0"/>
    <xf numFmtId="0" fontId="120" fillId="26" borderId="149" applyNumberFormat="0" applyAlignment="0" applyProtection="0"/>
    <xf numFmtId="0" fontId="122" fillId="13" borderId="128" applyNumberFormat="0" applyAlignment="0" applyProtection="0"/>
    <xf numFmtId="0" fontId="29" fillId="29" borderId="120" applyNumberFormat="0" applyFont="0" applyAlignment="0" applyProtection="0"/>
    <xf numFmtId="0" fontId="132" fillId="0" borderId="119" applyNumberFormat="0" applyFill="0" applyAlignment="0" applyProtection="0"/>
    <xf numFmtId="0" fontId="120" fillId="26" borderId="139" applyNumberFormat="0" applyAlignment="0" applyProtection="0"/>
    <xf numFmtId="0" fontId="120" fillId="26" borderId="112" applyNumberFormat="0" applyAlignment="0" applyProtection="0"/>
    <xf numFmtId="0" fontId="126" fillId="26" borderId="134" applyNumberFormat="0" applyAlignment="0" applyProtection="0"/>
    <xf numFmtId="0" fontId="29" fillId="29" borderId="132" applyNumberFormat="0" applyFont="0" applyAlignment="0" applyProtection="0"/>
    <xf numFmtId="0" fontId="126" fillId="26" borderId="129" applyNumberFormat="0" applyAlignment="0" applyProtection="0"/>
    <xf numFmtId="0" fontId="132" fillId="0" borderId="114" applyNumberFormat="0" applyFill="0" applyAlignment="0" applyProtection="0"/>
    <xf numFmtId="0" fontId="132" fillId="0" borderId="135" applyNumberFormat="0" applyFill="0" applyAlignment="0" applyProtection="0"/>
    <xf numFmtId="0" fontId="132" fillId="0" borderId="114" applyNumberFormat="0" applyFill="0" applyAlignment="0" applyProtection="0"/>
    <xf numFmtId="0" fontId="29" fillId="29" borderId="137" applyNumberFormat="0" applyFont="0" applyAlignment="0" applyProtection="0"/>
    <xf numFmtId="0" fontId="126" fillId="26" borderId="118" applyNumberFormat="0" applyAlignment="0" applyProtection="0"/>
    <xf numFmtId="0" fontId="29" fillId="29" borderId="132" applyNumberFormat="0" applyFont="0" applyAlignment="0" applyProtection="0"/>
    <xf numFmtId="0" fontId="122" fillId="13" borderId="124" applyNumberFormat="0" applyAlignment="0" applyProtection="0"/>
    <xf numFmtId="0" fontId="29" fillId="29" borderId="123" applyNumberFormat="0" applyFont="0" applyAlignment="0" applyProtection="0"/>
    <xf numFmtId="0" fontId="122" fillId="13" borderId="128" applyNumberFormat="0" applyAlignment="0" applyProtection="0"/>
    <xf numFmtId="0" fontId="120" fillId="26" borderId="139" applyNumberFormat="0" applyAlignment="0" applyProtection="0"/>
    <xf numFmtId="0" fontId="126" fillId="26" borderId="118" applyNumberFormat="0" applyAlignment="0" applyProtection="0"/>
    <xf numFmtId="0" fontId="126" fillId="26" borderId="113" applyNumberFormat="0" applyAlignment="0" applyProtection="0"/>
    <xf numFmtId="0" fontId="132" fillId="0" borderId="114" applyNumberFormat="0" applyFill="0" applyAlignment="0" applyProtection="0"/>
    <xf numFmtId="0" fontId="132" fillId="0" borderId="130" applyNumberFormat="0" applyFill="0" applyAlignment="0" applyProtection="0"/>
    <xf numFmtId="0" fontId="122" fillId="13" borderId="128" applyNumberFormat="0" applyAlignment="0" applyProtection="0"/>
    <xf numFmtId="0" fontId="126" fillId="26" borderId="134" applyNumberFormat="0" applyAlignment="0" applyProtection="0"/>
    <xf numFmtId="0" fontId="122" fillId="13" borderId="117" applyNumberFormat="0" applyAlignment="0" applyProtection="0"/>
    <xf numFmtId="0" fontId="29" fillId="29" borderId="116" applyNumberFormat="0" applyFont="0" applyAlignment="0" applyProtection="0"/>
    <xf numFmtId="0" fontId="132" fillId="0" borderId="114" applyNumberFormat="0" applyFill="0" applyAlignment="0" applyProtection="0"/>
    <xf numFmtId="0" fontId="126" fillId="26" borderId="125" applyNumberFormat="0" applyAlignment="0" applyProtection="0"/>
    <xf numFmtId="0" fontId="126" fillId="26" borderId="113" applyNumberFormat="0" applyAlignment="0" applyProtection="0"/>
    <xf numFmtId="0" fontId="132" fillId="0" borderId="147" applyNumberFormat="0" applyFill="0" applyAlignment="0" applyProtection="0"/>
    <xf numFmtId="0" fontId="126" fillId="26" borderId="113" applyNumberFormat="0" applyAlignment="0" applyProtection="0"/>
    <xf numFmtId="0" fontId="120" fillId="26" borderId="133" applyNumberFormat="0" applyAlignment="0" applyProtection="0"/>
    <xf numFmtId="0" fontId="126" fillId="26" borderId="125" applyNumberFormat="0" applyAlignment="0" applyProtection="0"/>
    <xf numFmtId="0" fontId="122" fillId="13" borderId="128" applyNumberFormat="0" applyAlignment="0" applyProtection="0"/>
    <xf numFmtId="0" fontId="120" fillId="26" borderId="139" applyNumberFormat="0" applyAlignment="0" applyProtection="0"/>
    <xf numFmtId="0" fontId="126" fillId="26" borderId="129" applyNumberFormat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126" fillId="26" borderId="129" applyNumberFormat="0" applyAlignment="0" applyProtection="0"/>
    <xf numFmtId="0" fontId="29" fillId="29" borderId="138" applyNumberFormat="0" applyFont="0" applyAlignment="0" applyProtection="0"/>
    <xf numFmtId="0" fontId="132" fillId="0" borderId="114" applyNumberFormat="0" applyFill="0" applyAlignment="0" applyProtection="0"/>
    <xf numFmtId="0" fontId="126" fillId="26" borderId="134" applyNumberFormat="0" applyAlignment="0" applyProtection="0"/>
    <xf numFmtId="0" fontId="120" fillId="26" borderId="128" applyNumberFormat="0" applyAlignment="0" applyProtection="0"/>
    <xf numFmtId="0" fontId="126" fillId="26" borderId="134" applyNumberFormat="0" applyAlignment="0" applyProtection="0"/>
    <xf numFmtId="0" fontId="120" fillId="26" borderId="124" applyNumberFormat="0" applyAlignment="0" applyProtection="0"/>
    <xf numFmtId="0" fontId="132" fillId="0" borderId="151" applyNumberFormat="0" applyFill="0" applyAlignment="0" applyProtection="0"/>
    <xf numFmtId="0" fontId="122" fillId="13" borderId="133" applyNumberFormat="0" applyAlignment="0" applyProtection="0"/>
    <xf numFmtId="0" fontId="126" fillId="26" borderId="146" applyNumberFormat="0" applyAlignment="0" applyProtection="0"/>
    <xf numFmtId="0" fontId="29" fillId="29" borderId="138" applyNumberFormat="0" applyFont="0" applyAlignment="0" applyProtection="0"/>
    <xf numFmtId="0" fontId="122" fillId="13" borderId="128" applyNumberFormat="0" applyAlignment="0" applyProtection="0"/>
    <xf numFmtId="0" fontId="132" fillId="0" borderId="135" applyNumberFormat="0" applyFill="0" applyAlignment="0" applyProtection="0"/>
    <xf numFmtId="0" fontId="126" fillId="26" borderId="125" applyNumberForma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122" fillId="13" borderId="128" applyNumberFormat="0" applyAlignment="0" applyProtection="0"/>
    <xf numFmtId="0" fontId="122" fillId="13" borderId="124" applyNumberFormat="0" applyAlignment="0" applyProtection="0"/>
    <xf numFmtId="0" fontId="29" fillId="29" borderId="137" applyNumberFormat="0" applyFont="0" applyAlignment="0" applyProtection="0"/>
    <xf numFmtId="0" fontId="120" fillId="26" borderId="139" applyNumberFormat="0" applyAlignment="0" applyProtection="0"/>
    <xf numFmtId="0" fontId="122" fillId="13" borderId="133" applyNumberFormat="0" applyAlignment="0" applyProtection="0"/>
    <xf numFmtId="0" fontId="126" fillId="26" borderId="113" applyNumberFormat="0" applyAlignment="0" applyProtection="0"/>
    <xf numFmtId="0" fontId="29" fillId="29" borderId="111" applyNumberFormat="0" applyFont="0" applyAlignment="0" applyProtection="0"/>
    <xf numFmtId="0" fontId="122" fillId="13" borderId="139" applyNumberFormat="0" applyAlignment="0" applyProtection="0"/>
    <xf numFmtId="0" fontId="120" fillId="26" borderId="117" applyNumberFormat="0" applyAlignment="0" applyProtection="0"/>
    <xf numFmtId="0" fontId="120" fillId="26" borderId="112" applyNumberFormat="0" applyAlignment="0" applyProtection="0"/>
    <xf numFmtId="0" fontId="29" fillId="29" borderId="123" applyNumberFormat="0" applyFont="0" applyAlignment="0" applyProtection="0"/>
    <xf numFmtId="0" fontId="132" fillId="0" borderId="141" applyNumberFormat="0" applyFill="0" applyAlignment="0" applyProtection="0"/>
    <xf numFmtId="0" fontId="29" fillId="29" borderId="138" applyNumberFormat="0" applyFont="0" applyAlignment="0" applyProtection="0"/>
    <xf numFmtId="0" fontId="29" fillId="29" borderId="132" applyNumberFormat="0" applyFont="0" applyAlignment="0" applyProtection="0"/>
    <xf numFmtId="0" fontId="126" fillId="26" borderId="140" applyNumberFormat="0" applyAlignment="0" applyProtection="0"/>
    <xf numFmtId="0" fontId="132" fillId="0" borderId="135" applyNumberFormat="0" applyFill="0" applyAlignment="0" applyProtection="0"/>
    <xf numFmtId="0" fontId="120" fillId="26" borderId="139" applyNumberFormat="0" applyAlignment="0" applyProtection="0"/>
    <xf numFmtId="0" fontId="122" fillId="13" borderId="139" applyNumberFormat="0" applyAlignment="0" applyProtection="0"/>
    <xf numFmtId="0" fontId="122" fillId="13" borderId="112" applyNumberFormat="0" applyAlignment="0" applyProtection="0"/>
    <xf numFmtId="0" fontId="122" fillId="13" borderId="124" applyNumberFormat="0" applyAlignment="0" applyProtection="0"/>
    <xf numFmtId="0" fontId="132" fillId="0" borderId="135" applyNumberFormat="0" applyFill="0" applyAlignment="0" applyProtection="0"/>
    <xf numFmtId="0" fontId="122" fillId="13" borderId="124" applyNumberFormat="0" applyAlignment="0" applyProtection="0"/>
    <xf numFmtId="0" fontId="122" fillId="13" borderId="117" applyNumberFormat="0" applyAlignment="0" applyProtection="0"/>
    <xf numFmtId="0" fontId="126" fillId="26" borderId="113" applyNumberFormat="0" applyAlignment="0" applyProtection="0"/>
    <xf numFmtId="0" fontId="132" fillId="0" borderId="151" applyNumberFormat="0" applyFill="0" applyAlignment="0" applyProtection="0"/>
    <xf numFmtId="0" fontId="132" fillId="0" borderId="114" applyNumberFormat="0" applyFill="0" applyAlignment="0" applyProtection="0"/>
    <xf numFmtId="0" fontId="29" fillId="29" borderId="148" applyNumberFormat="0" applyFont="0" applyAlignment="0" applyProtection="0"/>
    <xf numFmtId="0" fontId="29" fillId="29" borderId="132" applyNumberFormat="0" applyFont="0" applyAlignment="0" applyProtection="0"/>
    <xf numFmtId="0" fontId="120" fillId="26" borderId="124" applyNumberFormat="0" applyAlignment="0" applyProtection="0"/>
    <xf numFmtId="0" fontId="132" fillId="0" borderId="147" applyNumberFormat="0" applyFill="0" applyAlignment="0" applyProtection="0"/>
    <xf numFmtId="0" fontId="29" fillId="29" borderId="120" applyNumberFormat="0" applyFont="0" applyAlignment="0" applyProtection="0"/>
    <xf numFmtId="0" fontId="132" fillId="0" borderId="151" applyNumberFormat="0" applyFill="0" applyAlignment="0" applyProtection="0"/>
    <xf numFmtId="0" fontId="122" fillId="13" borderId="117" applyNumberFormat="0" applyAlignment="0" applyProtection="0"/>
    <xf numFmtId="0" fontId="120" fillId="26" borderId="117" applyNumberFormat="0" applyAlignment="0" applyProtection="0"/>
    <xf numFmtId="0" fontId="126" fillId="26" borderId="125" applyNumberFormat="0" applyAlignment="0" applyProtection="0"/>
    <xf numFmtId="0" fontId="29" fillId="29" borderId="131" applyNumberFormat="0" applyFont="0" applyAlignment="0" applyProtection="0"/>
    <xf numFmtId="0" fontId="120" fillId="26" borderId="112" applyNumberFormat="0" applyAlignment="0" applyProtection="0"/>
    <xf numFmtId="0" fontId="120" fillId="26" borderId="117" applyNumberFormat="0" applyAlignment="0" applyProtection="0"/>
    <xf numFmtId="0" fontId="120" fillId="26" borderId="112" applyNumberFormat="0" applyAlignment="0" applyProtection="0"/>
    <xf numFmtId="0" fontId="132" fillId="0" borderId="130" applyNumberFormat="0" applyFill="0" applyAlignment="0" applyProtection="0"/>
    <xf numFmtId="0" fontId="132" fillId="0" borderId="119" applyNumberFormat="0" applyFill="0" applyAlignment="0" applyProtection="0"/>
    <xf numFmtId="0" fontId="126" fillId="26" borderId="129" applyNumberFormat="0" applyAlignment="0" applyProtection="0"/>
    <xf numFmtId="0" fontId="29" fillId="29" borderId="123" applyNumberFormat="0" applyFont="0" applyAlignment="0" applyProtection="0"/>
    <xf numFmtId="0" fontId="122" fillId="13" borderId="128" applyNumberFormat="0" applyAlignment="0" applyProtection="0"/>
    <xf numFmtId="0" fontId="132" fillId="0" borderId="119" applyNumberFormat="0" applyFill="0" applyAlignment="0" applyProtection="0"/>
    <xf numFmtId="0" fontId="132" fillId="0" borderId="114" applyNumberFormat="0" applyFill="0" applyAlignment="0" applyProtection="0"/>
    <xf numFmtId="0" fontId="126" fillId="26" borderId="129" applyNumberFormat="0" applyAlignment="0" applyProtection="0"/>
    <xf numFmtId="0" fontId="126" fillId="26" borderId="113" applyNumberFormat="0" applyAlignment="0" applyProtection="0"/>
    <xf numFmtId="0" fontId="120" fillId="26" borderId="112" applyNumberFormat="0" applyAlignment="0" applyProtection="0"/>
    <xf numFmtId="0" fontId="122" fillId="13" borderId="117" applyNumberFormat="0" applyAlignment="0" applyProtection="0"/>
    <xf numFmtId="0" fontId="120" fillId="26" borderId="149" applyNumberFormat="0" applyAlignment="0" applyProtection="0"/>
    <xf numFmtId="0" fontId="126" fillId="26" borderId="140" applyNumberFormat="0" applyAlignment="0" applyProtection="0"/>
    <xf numFmtId="0" fontId="122" fillId="13" borderId="149" applyNumberFormat="0" applyAlignment="0" applyProtection="0"/>
    <xf numFmtId="0" fontId="120" fillId="26" borderId="124" applyNumberFormat="0" applyAlignment="0" applyProtection="0"/>
    <xf numFmtId="0" fontId="122" fillId="13" borderId="149" applyNumberFormat="0" applyAlignment="0" applyProtection="0"/>
    <xf numFmtId="0" fontId="122" fillId="13" borderId="117" applyNumberFormat="0" applyAlignment="0" applyProtection="0"/>
    <xf numFmtId="0" fontId="132" fillId="0" borderId="147" applyNumberFormat="0" applyFill="0" applyAlignment="0" applyProtection="0"/>
    <xf numFmtId="0" fontId="29" fillId="29" borderId="111" applyNumberFormat="0" applyFont="0" applyAlignment="0" applyProtection="0"/>
    <xf numFmtId="0" fontId="29" fillId="29" borderId="111" applyNumberFormat="0" applyFont="0" applyAlignment="0" applyProtection="0"/>
    <xf numFmtId="0" fontId="126" fillId="26" borderId="140" applyNumberFormat="0" applyAlignment="0" applyProtection="0"/>
    <xf numFmtId="0" fontId="132" fillId="0" borderId="135" applyNumberFormat="0" applyFill="0" applyAlignment="0" applyProtection="0"/>
    <xf numFmtId="0" fontId="120" fillId="26" borderId="112" applyNumberFormat="0" applyAlignment="0" applyProtection="0"/>
    <xf numFmtId="0" fontId="29" fillId="29" borderId="138" applyNumberFormat="0" applyFont="0" applyAlignment="0" applyProtection="0"/>
    <xf numFmtId="0" fontId="126" fillId="26" borderId="150" applyNumberFormat="0" applyAlignment="0" applyProtection="0"/>
    <xf numFmtId="0" fontId="132" fillId="0" borderId="114" applyNumberFormat="0" applyFill="0" applyAlignment="0" applyProtection="0"/>
    <xf numFmtId="0" fontId="126" fillId="26" borderId="125" applyNumberFormat="0" applyAlignment="0" applyProtection="0"/>
    <xf numFmtId="0" fontId="29" fillId="29" borderId="144" applyNumberFormat="0" applyFont="0" applyAlignment="0" applyProtection="0"/>
    <xf numFmtId="0" fontId="122" fillId="13" borderId="133" applyNumberFormat="0" applyAlignment="0" applyProtection="0"/>
    <xf numFmtId="0" fontId="132" fillId="0" borderId="114" applyNumberFormat="0" applyFill="0" applyAlignment="0" applyProtection="0"/>
    <xf numFmtId="0" fontId="120" fillId="26" borderId="133" applyNumberFormat="0" applyAlignment="0" applyProtection="0"/>
    <xf numFmtId="0" fontId="126" fillId="26" borderId="113" applyNumberFormat="0" applyAlignment="0" applyProtection="0"/>
    <xf numFmtId="0" fontId="120" fillId="26" borderId="117" applyNumberFormat="0" applyAlignment="0" applyProtection="0"/>
    <xf numFmtId="0" fontId="29" fillId="29" borderId="120" applyNumberFormat="0" applyFont="0" applyAlignment="0" applyProtection="0"/>
    <xf numFmtId="0" fontId="122" fillId="13" borderId="133" applyNumberFormat="0" applyAlignment="0" applyProtection="0"/>
    <xf numFmtId="0" fontId="132" fillId="0" borderId="151" applyNumberFormat="0" applyFill="0" applyAlignment="0" applyProtection="0"/>
    <xf numFmtId="0" fontId="132" fillId="0" borderId="130" applyNumberFormat="0" applyFill="0" applyAlignment="0" applyProtection="0"/>
    <xf numFmtId="0" fontId="132" fillId="0" borderId="135" applyNumberFormat="0" applyFill="0" applyAlignment="0" applyProtection="0"/>
    <xf numFmtId="0" fontId="132" fillId="0" borderId="114" applyNumberFormat="0" applyFill="0" applyAlignment="0" applyProtection="0"/>
    <xf numFmtId="0" fontId="126" fillId="26" borderId="146" applyNumberFormat="0" applyAlignment="0" applyProtection="0"/>
    <xf numFmtId="0" fontId="126" fillId="26" borderId="113" applyNumberFormat="0" applyAlignment="0" applyProtection="0"/>
    <xf numFmtId="0" fontId="120" fillId="26" borderId="124" applyNumberFormat="0" applyAlignment="0" applyProtection="0"/>
    <xf numFmtId="0" fontId="120" fillId="26" borderId="128" applyNumberFormat="0" applyAlignment="0" applyProtection="0"/>
    <xf numFmtId="0" fontId="132" fillId="0" borderId="119" applyNumberFormat="0" applyFill="0" applyAlignment="0" applyProtection="0"/>
    <xf numFmtId="0" fontId="132" fillId="0" borderId="141" applyNumberFormat="0" applyFill="0" applyAlignment="0" applyProtection="0"/>
    <xf numFmtId="0" fontId="29" fillId="29" borderId="116" applyNumberFormat="0" applyFont="0" applyAlignment="0" applyProtection="0"/>
    <xf numFmtId="0" fontId="120" fillId="26" borderId="133" applyNumberFormat="0" applyAlignment="0" applyProtection="0"/>
    <xf numFmtId="0" fontId="120" fillId="26" borderId="112" applyNumberFormat="0" applyAlignment="0" applyProtection="0"/>
    <xf numFmtId="0" fontId="120" fillId="26" borderId="117" applyNumberFormat="0" applyAlignment="0" applyProtection="0"/>
    <xf numFmtId="0" fontId="122" fillId="13" borderId="128" applyNumberFormat="0" applyAlignment="0" applyProtection="0"/>
    <xf numFmtId="0" fontId="132" fillId="0" borderId="114" applyNumberFormat="0" applyFill="0" applyAlignment="0" applyProtection="0"/>
    <xf numFmtId="0" fontId="122" fillId="13" borderId="112" applyNumberFormat="0" applyAlignment="0" applyProtection="0"/>
    <xf numFmtId="0" fontId="122" fillId="13" borderId="133" applyNumberFormat="0" applyAlignment="0" applyProtection="0"/>
    <xf numFmtId="0" fontId="122" fillId="13" borderId="139" applyNumberFormat="0" applyAlignment="0" applyProtection="0"/>
    <xf numFmtId="0" fontId="122" fillId="13" borderId="124" applyNumberFormat="0" applyAlignment="0" applyProtection="0"/>
    <xf numFmtId="0" fontId="126" fillId="26" borderId="118" applyNumberFormat="0" applyAlignment="0" applyProtection="0"/>
    <xf numFmtId="0" fontId="120" fillId="26" borderId="128" applyNumberFormat="0" applyAlignment="0" applyProtection="0"/>
    <xf numFmtId="0" fontId="122" fillId="13" borderId="133" applyNumberFormat="0" applyAlignment="0" applyProtection="0"/>
    <xf numFmtId="0" fontId="120" fillId="26" borderId="124" applyNumberFormat="0" applyAlignment="0" applyProtection="0"/>
    <xf numFmtId="0" fontId="120" fillId="26" borderId="112" applyNumberFormat="0" applyAlignment="0" applyProtection="0"/>
    <xf numFmtId="0" fontId="132" fillId="0" borderId="135" applyNumberFormat="0" applyFill="0" applyAlignment="0" applyProtection="0"/>
    <xf numFmtId="0" fontId="132" fillId="0" borderId="135" applyNumberFormat="0" applyFill="0" applyAlignment="0" applyProtection="0"/>
    <xf numFmtId="0" fontId="132" fillId="0" borderId="114" applyNumberFormat="0" applyFill="0" applyAlignment="0" applyProtection="0"/>
    <xf numFmtId="0" fontId="29" fillId="29" borderId="148" applyNumberFormat="0" applyFont="0" applyAlignment="0" applyProtection="0"/>
    <xf numFmtId="0" fontId="132" fillId="0" borderId="147" applyNumberFormat="0" applyFill="0" applyAlignment="0" applyProtection="0"/>
    <xf numFmtId="0" fontId="120" fillId="26" borderId="124" applyNumberFormat="0" applyAlignment="0" applyProtection="0"/>
    <xf numFmtId="0" fontId="29" fillId="29" borderId="131" applyNumberFormat="0" applyFont="0" applyAlignment="0" applyProtection="0"/>
    <xf numFmtId="0" fontId="132" fillId="0" borderId="141" applyNumberFormat="0" applyFill="0" applyAlignment="0" applyProtection="0"/>
    <xf numFmtId="0" fontId="120" fillId="26" borderId="112" applyNumberFormat="0" applyAlignment="0" applyProtection="0"/>
    <xf numFmtId="0" fontId="29" fillId="29" borderId="144" applyNumberFormat="0" applyFont="0" applyAlignment="0" applyProtection="0"/>
    <xf numFmtId="0" fontId="120" fillId="26" borderId="117" applyNumberFormat="0" applyAlignment="0" applyProtection="0"/>
    <xf numFmtId="0" fontId="122" fillId="13" borderId="117" applyNumberFormat="0" applyAlignment="0" applyProtection="0"/>
    <xf numFmtId="0" fontId="122" fillId="13" borderId="133" applyNumberFormat="0" applyAlignment="0" applyProtection="0"/>
    <xf numFmtId="0" fontId="122" fillId="13" borderId="112" applyNumberFormat="0" applyAlignment="0" applyProtection="0"/>
    <xf numFmtId="0" fontId="29" fillId="29" borderId="111" applyNumberFormat="0" applyFont="0" applyAlignment="0" applyProtection="0"/>
    <xf numFmtId="0" fontId="29" fillId="29" borderId="111" applyNumberFormat="0" applyFont="0" applyAlignment="0" applyProtection="0"/>
    <xf numFmtId="0" fontId="29" fillId="29" borderId="120" applyNumberFormat="0" applyFon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29" fillId="29" borderId="144" applyNumberFormat="0" applyFont="0" applyAlignment="0" applyProtection="0"/>
    <xf numFmtId="0" fontId="126" fillId="26" borderId="134" applyNumberFormat="0" applyAlignment="0" applyProtection="0"/>
    <xf numFmtId="0" fontId="29" fillId="29" borderId="111" applyNumberFormat="0" applyFont="0" applyAlignment="0" applyProtection="0"/>
    <xf numFmtId="0" fontId="132" fillId="0" borderId="119" applyNumberFormat="0" applyFill="0" applyAlignment="0" applyProtection="0"/>
    <xf numFmtId="0" fontId="29" fillId="29" borderId="143" applyNumberFormat="0" applyFont="0" applyAlignment="0" applyProtection="0"/>
    <xf numFmtId="0" fontId="126" fillId="26" borderId="140" applyNumberFormat="0" applyAlignment="0" applyProtection="0"/>
    <xf numFmtId="0" fontId="120" fillId="26" borderId="112" applyNumberFormat="0" applyAlignment="0" applyProtection="0"/>
    <xf numFmtId="0" fontId="122" fillId="13" borderId="124" applyNumberFormat="0" applyAlignment="0" applyProtection="0"/>
    <xf numFmtId="0" fontId="120" fillId="26" borderId="112" applyNumberFormat="0" applyAlignment="0" applyProtection="0"/>
    <xf numFmtId="0" fontId="122" fillId="13" borderId="149" applyNumberFormat="0" applyAlignment="0" applyProtection="0"/>
    <xf numFmtId="0" fontId="126" fillId="26" borderId="125" applyNumberFormat="0" applyAlignment="0" applyProtection="0"/>
    <xf numFmtId="0" fontId="29" fillId="29" borderId="116" applyNumberFormat="0" applyFont="0" applyAlignment="0" applyProtection="0"/>
    <xf numFmtId="0" fontId="120" fillId="26" borderId="117" applyNumberFormat="0" applyAlignment="0" applyProtection="0"/>
    <xf numFmtId="0" fontId="122" fillId="13" borderId="139" applyNumberFormat="0" applyAlignment="0" applyProtection="0"/>
    <xf numFmtId="0" fontId="120" fillId="26" borderId="117" applyNumberFormat="0" applyAlignment="0" applyProtection="0"/>
    <xf numFmtId="0" fontId="126" fillId="26" borderId="129" applyNumberFormat="0" applyAlignment="0" applyProtection="0"/>
    <xf numFmtId="0" fontId="29" fillId="29" borderId="148" applyNumberFormat="0" applyFont="0" applyAlignment="0" applyProtection="0"/>
    <xf numFmtId="0" fontId="29" fillId="29" borderId="116" applyNumberFormat="0" applyFont="0" applyAlignment="0" applyProtection="0"/>
    <xf numFmtId="0" fontId="122" fillId="13" borderId="112" applyNumberFormat="0" applyAlignment="0" applyProtection="0"/>
    <xf numFmtId="0" fontId="122" fillId="13" borderId="139" applyNumberFormat="0" applyAlignment="0" applyProtection="0"/>
    <xf numFmtId="0" fontId="122" fillId="13" borderId="112" applyNumberFormat="0" applyAlignment="0" applyProtection="0"/>
    <xf numFmtId="0" fontId="120" fillId="26" borderId="149" applyNumberFormat="0" applyAlignment="0" applyProtection="0"/>
    <xf numFmtId="0" fontId="132" fillId="0" borderId="135" applyNumberFormat="0" applyFill="0" applyAlignment="0" applyProtection="0"/>
    <xf numFmtId="0" fontId="120" fillId="26" borderId="128" applyNumberFormat="0" applyAlignment="0" applyProtection="0"/>
    <xf numFmtId="0" fontId="122" fillId="13" borderId="133" applyNumberFormat="0" applyAlignment="0" applyProtection="0"/>
    <xf numFmtId="0" fontId="126" fillId="26" borderId="125" applyNumberFormat="0" applyAlignment="0" applyProtection="0"/>
    <xf numFmtId="0" fontId="122" fillId="13" borderId="133" applyNumberFormat="0" applyAlignment="0" applyProtection="0"/>
    <xf numFmtId="0" fontId="29" fillId="29" borderId="111" applyNumberFormat="0" applyFont="0" applyAlignment="0" applyProtection="0"/>
    <xf numFmtId="0" fontId="122" fillId="13" borderId="112" applyNumberFormat="0" applyAlignment="0" applyProtection="0"/>
    <xf numFmtId="0" fontId="122" fillId="13" borderId="145" applyNumberFormat="0" applyAlignment="0" applyProtection="0"/>
    <xf numFmtId="0" fontId="126" fillId="26" borderId="125" applyNumberFormat="0" applyAlignment="0" applyProtection="0"/>
    <xf numFmtId="0" fontId="126" fillId="26" borderId="129" applyNumberFormat="0" applyAlignment="0" applyProtection="0"/>
    <xf numFmtId="0" fontId="132" fillId="0" borderId="119" applyNumberFormat="0" applyFill="0" applyAlignment="0" applyProtection="0"/>
    <xf numFmtId="0" fontId="29" fillId="29" borderId="131" applyNumberFormat="0" applyFont="0" applyAlignment="0" applyProtection="0"/>
    <xf numFmtId="0" fontId="126" fillId="26" borderId="150" applyNumberFormat="0" applyAlignment="0" applyProtection="0"/>
    <xf numFmtId="0" fontId="29" fillId="29" borderId="123" applyNumberFormat="0" applyFont="0" applyAlignment="0" applyProtection="0"/>
    <xf numFmtId="0" fontId="120" fillId="26" borderId="117" applyNumberFormat="0" applyAlignment="0" applyProtection="0"/>
    <xf numFmtId="0" fontId="132" fillId="0" borderId="141" applyNumberFormat="0" applyFill="0" applyAlignment="0" applyProtection="0"/>
    <xf numFmtId="0" fontId="120" fillId="26" borderId="117" applyNumberFormat="0" applyAlignment="0" applyProtection="0"/>
    <xf numFmtId="0" fontId="132" fillId="0" borderId="126" applyNumberFormat="0" applyFill="0" applyAlignment="0" applyProtection="0"/>
    <xf numFmtId="0" fontId="120" fillId="26" borderId="128" applyNumberFormat="0" applyAlignment="0" applyProtection="0"/>
    <xf numFmtId="0" fontId="126" fillId="26" borderId="140" applyNumberFormat="0" applyAlignment="0" applyProtection="0"/>
    <xf numFmtId="0" fontId="126" fillId="26" borderId="129" applyNumberFormat="0" applyAlignment="0" applyProtection="0"/>
    <xf numFmtId="0" fontId="120" fillId="26" borderId="117" applyNumberFormat="0" applyAlignment="0" applyProtection="0"/>
    <xf numFmtId="0" fontId="126" fillId="26" borderId="134" applyNumberFormat="0" applyAlignment="0" applyProtection="0"/>
    <xf numFmtId="0" fontId="29" fillId="29" borderId="137" applyNumberFormat="0" applyFont="0" applyAlignment="0" applyProtection="0"/>
    <xf numFmtId="0" fontId="122" fillId="13" borderId="133" applyNumberFormat="0" applyAlignment="0" applyProtection="0"/>
    <xf numFmtId="0" fontId="29" fillId="29" borderId="131" applyNumberFormat="0" applyFont="0" applyAlignment="0" applyProtection="0"/>
    <xf numFmtId="0" fontId="29" fillId="29" borderId="123" applyNumberFormat="0" applyFont="0" applyAlignment="0" applyProtection="0"/>
    <xf numFmtId="0" fontId="120" fillId="26" borderId="133" applyNumberFormat="0" applyAlignment="0" applyProtection="0"/>
    <xf numFmtId="0" fontId="120" fillId="26" borderId="124" applyNumberFormat="0" applyAlignment="0" applyProtection="0"/>
    <xf numFmtId="0" fontId="126" fillId="26" borderId="146" applyNumberFormat="0" applyAlignment="0" applyProtection="0"/>
    <xf numFmtId="0" fontId="122" fillId="13" borderId="149" applyNumberFormat="0" applyAlignment="0" applyProtection="0"/>
    <xf numFmtId="0" fontId="122" fillId="13" borderId="124" applyNumberFormat="0" applyAlignment="0" applyProtection="0"/>
    <xf numFmtId="0" fontId="126" fillId="26" borderId="118" applyNumberFormat="0" applyAlignment="0" applyProtection="0"/>
    <xf numFmtId="0" fontId="122" fillId="13" borderId="124" applyNumberFormat="0" applyAlignment="0" applyProtection="0"/>
    <xf numFmtId="0" fontId="126" fillId="26" borderId="146" applyNumberFormat="0" applyAlignment="0" applyProtection="0"/>
    <xf numFmtId="0" fontId="120" fillId="26" borderId="149" applyNumberFormat="0" applyAlignment="0" applyProtection="0"/>
    <xf numFmtId="0" fontId="29" fillId="29" borderId="132" applyNumberFormat="0" applyFont="0" applyAlignment="0" applyProtection="0"/>
    <xf numFmtId="0" fontId="132" fillId="0" borderId="130" applyNumberFormat="0" applyFill="0" applyAlignment="0" applyProtection="0"/>
    <xf numFmtId="0" fontId="29" fillId="29" borderId="123" applyNumberFormat="0" applyFont="0" applyAlignment="0" applyProtection="0"/>
    <xf numFmtId="0" fontId="122" fillId="13" borderId="124" applyNumberFormat="0" applyAlignment="0" applyProtection="0"/>
    <xf numFmtId="0" fontId="29" fillId="29" borderId="120" applyNumberFormat="0" applyFont="0" applyAlignment="0" applyProtection="0"/>
    <xf numFmtId="0" fontId="132" fillId="0" borderId="119" applyNumberFormat="0" applyFill="0" applyAlignment="0" applyProtection="0"/>
    <xf numFmtId="0" fontId="120" fillId="26" borderId="117" applyNumberFormat="0" applyAlignment="0" applyProtection="0"/>
    <xf numFmtId="0" fontId="126" fillId="26" borderId="146" applyNumberFormat="0" applyAlignment="0" applyProtection="0"/>
    <xf numFmtId="0" fontId="120" fillId="26" borderId="128" applyNumberFormat="0" applyAlignment="0" applyProtection="0"/>
    <xf numFmtId="0" fontId="29" fillId="29" borderId="123" applyNumberFormat="0" applyFont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22" fillId="13" borderId="117" applyNumberFormat="0" applyAlignment="0" applyProtection="0"/>
    <xf numFmtId="0" fontId="126" fillId="26" borderId="118" applyNumberFormat="0" applyAlignment="0" applyProtection="0"/>
    <xf numFmtId="0" fontId="120" fillId="26" borderId="117" applyNumberFormat="0" applyAlignment="0" applyProtection="0"/>
    <xf numFmtId="0" fontId="122" fillId="13" borderId="117" applyNumberFormat="0" applyAlignment="0" applyProtection="0"/>
    <xf numFmtId="0" fontId="126" fillId="26" borderId="118" applyNumberFormat="0" applyAlignment="0" applyProtection="0"/>
    <xf numFmtId="0" fontId="132" fillId="0" borderId="119" applyNumberFormat="0" applyFill="0" applyAlignment="0" applyProtection="0"/>
    <xf numFmtId="0" fontId="120" fillId="26" borderId="117" applyNumberFormat="0" applyAlignment="0" applyProtection="0"/>
    <xf numFmtId="0" fontId="122" fillId="13" borderId="117" applyNumberFormat="0" applyAlignment="0" applyProtection="0"/>
    <xf numFmtId="0" fontId="126" fillId="26" borderId="118" applyNumberFormat="0" applyAlignment="0" applyProtection="0"/>
    <xf numFmtId="0" fontId="132" fillId="0" borderId="119" applyNumberFormat="0" applyFill="0" applyAlignment="0" applyProtection="0"/>
    <xf numFmtId="0" fontId="122" fillId="13" borderId="117" applyNumberFormat="0" applyAlignment="0" applyProtection="0"/>
    <xf numFmtId="0" fontId="29" fillId="29" borderId="116" applyNumberFormat="0" applyFont="0" applyAlignment="0" applyProtection="0"/>
    <xf numFmtId="0" fontId="122" fillId="13" borderId="117" applyNumberFormat="0" applyAlignment="0" applyProtection="0"/>
    <xf numFmtId="0" fontId="132" fillId="0" borderId="119" applyNumberFormat="0" applyFill="0" applyAlignment="0" applyProtection="0"/>
    <xf numFmtId="0" fontId="120" fillId="26" borderId="117" applyNumberForma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122" fillId="13" borderId="124" applyNumberFormat="0" applyAlignment="0" applyProtection="0"/>
    <xf numFmtId="0" fontId="122" fillId="13" borderId="128" applyNumberFormat="0" applyAlignment="0" applyProtection="0"/>
    <xf numFmtId="0" fontId="132" fillId="0" borderId="130" applyNumberFormat="0" applyFill="0" applyAlignment="0" applyProtection="0"/>
    <xf numFmtId="0" fontId="29" fillId="29" borderId="120" applyNumberFormat="0" applyFont="0" applyAlignment="0" applyProtection="0"/>
    <xf numFmtId="0" fontId="29" fillId="29" borderId="120" applyNumberFormat="0" applyFont="0" applyAlignment="0" applyProtection="0"/>
    <xf numFmtId="0" fontId="29" fillId="29" borderId="120" applyNumberFormat="0" applyFont="0" applyAlignment="0" applyProtection="0"/>
    <xf numFmtId="0" fontId="29" fillId="29" borderId="120" applyNumberFormat="0" applyFont="0" applyAlignment="0" applyProtection="0"/>
    <xf numFmtId="0" fontId="132" fillId="0" borderId="141" applyNumberFormat="0" applyFill="0" applyAlignment="0" applyProtection="0"/>
    <xf numFmtId="0" fontId="122" fillId="13" borderId="139" applyNumberFormat="0" applyAlignment="0" applyProtection="0"/>
    <xf numFmtId="0" fontId="122" fillId="13" borderId="128" applyNumberFormat="0" applyAlignment="0" applyProtection="0"/>
    <xf numFmtId="0" fontId="122" fillId="13" borderId="124" applyNumberFormat="0" applyAlignment="0" applyProtection="0"/>
    <xf numFmtId="0" fontId="120" fillId="26" borderId="124" applyNumberFormat="0" applyAlignment="0" applyProtection="0"/>
    <xf numFmtId="0" fontId="132" fillId="0" borderId="147" applyNumberFormat="0" applyFill="0" applyAlignment="0" applyProtection="0"/>
    <xf numFmtId="0" fontId="132" fillId="0" borderId="126" applyNumberFormat="0" applyFill="0" applyAlignment="0" applyProtection="0"/>
    <xf numFmtId="0" fontId="122" fillId="13" borderId="124" applyNumberForma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22" fillId="13" borderId="128" applyNumberFormat="0" applyAlignment="0" applyProtection="0"/>
    <xf numFmtId="0" fontId="120" fillId="26" borderId="149" applyNumberFormat="0" applyAlignment="0" applyProtection="0"/>
    <xf numFmtId="0" fontId="126" fillId="26" borderId="125" applyNumberFormat="0" applyAlignment="0" applyProtection="0"/>
    <xf numFmtId="0" fontId="120" fillId="26" borderId="128" applyNumberFormat="0" applyAlignment="0" applyProtection="0"/>
    <xf numFmtId="0" fontId="126" fillId="26" borderId="125" applyNumberFormat="0" applyAlignment="0" applyProtection="0"/>
    <xf numFmtId="0" fontId="29" fillId="29" borderId="131" applyNumberFormat="0" applyFont="0" applyAlignment="0" applyProtection="0"/>
    <xf numFmtId="0" fontId="29" fillId="29" borderId="138" applyNumberFormat="0" applyFont="0" applyAlignment="0" applyProtection="0"/>
    <xf numFmtId="0" fontId="132" fillId="0" borderId="141" applyNumberFormat="0" applyFill="0" applyAlignment="0" applyProtection="0"/>
    <xf numFmtId="0" fontId="132" fillId="0" borderId="130" applyNumberFormat="0" applyFill="0" applyAlignment="0" applyProtection="0"/>
    <xf numFmtId="0" fontId="132" fillId="0" borderId="147" applyNumberFormat="0" applyFill="0" applyAlignment="0" applyProtection="0"/>
    <xf numFmtId="0" fontId="132" fillId="0" borderId="151" applyNumberFormat="0" applyFill="0" applyAlignment="0" applyProtection="0"/>
    <xf numFmtId="0" fontId="29" fillId="29" borderId="138" applyNumberFormat="0" applyFont="0" applyAlignment="0" applyProtection="0"/>
    <xf numFmtId="0" fontId="132" fillId="0" borderId="130" applyNumberFormat="0" applyFill="0" applyAlignment="0" applyProtection="0"/>
    <xf numFmtId="0" fontId="29" fillId="29" borderId="132" applyNumberFormat="0" applyFont="0" applyAlignment="0" applyProtection="0"/>
    <xf numFmtId="0" fontId="122" fillId="13" borderId="128" applyNumberFormat="0" applyAlignment="0" applyProtection="0"/>
    <xf numFmtId="0" fontId="120" fillId="26" borderId="128" applyNumberFormat="0" applyAlignment="0" applyProtection="0"/>
    <xf numFmtId="0" fontId="29" fillId="29" borderId="137" applyNumberFormat="0" applyFont="0" applyAlignment="0" applyProtection="0"/>
    <xf numFmtId="0" fontId="120" fillId="26" borderId="124" applyNumberFormat="0" applyAlignment="0" applyProtection="0"/>
    <xf numFmtId="0" fontId="29" fillId="29" borderId="137" applyNumberFormat="0" applyFont="0" applyAlignment="0" applyProtection="0"/>
    <xf numFmtId="0" fontId="126" fillId="26" borderId="125" applyNumberFormat="0" applyAlignment="0" applyProtection="0"/>
    <xf numFmtId="0" fontId="132" fillId="0" borderId="151" applyNumberFormat="0" applyFill="0" applyAlignment="0" applyProtection="0"/>
    <xf numFmtId="0" fontId="122" fillId="13" borderId="149" applyNumberFormat="0" applyAlignment="0" applyProtection="0"/>
    <xf numFmtId="0" fontId="132" fillId="0" borderId="126" applyNumberFormat="0" applyFill="0" applyAlignment="0" applyProtection="0"/>
    <xf numFmtId="0" fontId="126" fillId="26" borderId="140" applyNumberFormat="0" applyAlignment="0" applyProtection="0"/>
    <xf numFmtId="0" fontId="29" fillId="29" borderId="131" applyNumberFormat="0" applyFon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22" fillId="13" borderId="149" applyNumberFormat="0" applyAlignment="0" applyProtection="0"/>
    <xf numFmtId="0" fontId="126" fillId="26" borderId="140" applyNumberFormat="0" applyAlignment="0" applyProtection="0"/>
    <xf numFmtId="0" fontId="126" fillId="26" borderId="140" applyNumberFormat="0" applyAlignment="0" applyProtection="0"/>
    <xf numFmtId="0" fontId="126" fillId="26" borderId="146" applyNumberFormat="0" applyAlignment="0" applyProtection="0"/>
    <xf numFmtId="0" fontId="122" fillId="13" borderId="149" applyNumberFormat="0" applyAlignment="0" applyProtection="0"/>
    <xf numFmtId="0" fontId="29" fillId="29" borderId="131" applyNumberFormat="0" applyFont="0" applyAlignment="0" applyProtection="0"/>
    <xf numFmtId="0" fontId="122" fillId="13" borderId="128" applyNumberFormat="0" applyAlignment="0" applyProtection="0"/>
    <xf numFmtId="0" fontId="122" fillId="13" borderId="149" applyNumberFormat="0" applyAlignment="0" applyProtection="0"/>
    <xf numFmtId="0" fontId="120" fillId="26" borderId="124" applyNumberForma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0" fillId="26" borderId="128" applyNumberFormat="0" applyAlignment="0" applyProtection="0"/>
    <xf numFmtId="0" fontId="126" fillId="26" borderId="125" applyNumberFormat="0" applyAlignment="0" applyProtection="0"/>
    <xf numFmtId="0" fontId="132" fillId="0" borderId="135" applyNumberFormat="0" applyFill="0" applyAlignment="0" applyProtection="0"/>
    <xf numFmtId="0" fontId="122" fillId="13" borderId="133" applyNumberForma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32" fillId="0" borderId="135" applyNumberFormat="0" applyFill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6" fillId="26" borderId="129" applyNumberFormat="0" applyAlignment="0" applyProtection="0"/>
    <xf numFmtId="0" fontId="29" fillId="29" borderId="144" applyNumberFormat="0" applyFont="0" applyAlignment="0" applyProtection="0"/>
    <xf numFmtId="0" fontId="122" fillId="13" borderId="145" applyNumberFormat="0" applyAlignment="0" applyProtection="0"/>
    <xf numFmtId="0" fontId="29" fillId="29" borderId="123" applyNumberFormat="0" applyFont="0" applyAlignment="0" applyProtection="0"/>
    <xf numFmtId="0" fontId="132" fillId="0" borderId="141" applyNumberFormat="0" applyFill="0" applyAlignment="0" applyProtection="0"/>
    <xf numFmtId="0" fontId="120" fillId="26" borderId="124" applyNumberFormat="0" applyAlignment="0" applyProtection="0"/>
    <xf numFmtId="0" fontId="132" fillId="0" borderId="130" applyNumberFormat="0" applyFill="0" applyAlignment="0" applyProtection="0"/>
    <xf numFmtId="0" fontId="120" fillId="26" borderId="149" applyNumberFormat="0" applyAlignment="0" applyProtection="0"/>
    <xf numFmtId="0" fontId="29" fillId="29" borderId="144" applyNumberFormat="0" applyFont="0" applyAlignment="0" applyProtection="0"/>
    <xf numFmtId="0" fontId="126" fillId="26" borderId="134" applyNumberFormat="0" applyAlignment="0" applyProtection="0"/>
    <xf numFmtId="0" fontId="126" fillId="26" borderId="125" applyNumberFormat="0" applyAlignment="0" applyProtection="0"/>
    <xf numFmtId="0" fontId="29" fillId="29" borderId="143" applyNumberFormat="0" applyFont="0" applyAlignment="0" applyProtection="0"/>
    <xf numFmtId="0" fontId="132" fillId="0" borderId="126" applyNumberFormat="0" applyFill="0" applyAlignment="0" applyProtection="0"/>
    <xf numFmtId="0" fontId="29" fillId="29" borderId="132" applyNumberFormat="0" applyFont="0" applyAlignment="0" applyProtection="0"/>
    <xf numFmtId="0" fontId="132" fillId="0" borderId="151" applyNumberFormat="0" applyFill="0" applyAlignment="0" applyProtection="0"/>
    <xf numFmtId="0" fontId="29" fillId="29" borderId="138" applyNumberFormat="0" applyFont="0" applyAlignment="0" applyProtection="0"/>
    <xf numFmtId="0" fontId="126" fillId="26" borderId="129" applyNumberFormat="0" applyAlignment="0" applyProtection="0"/>
    <xf numFmtId="0" fontId="126" fillId="26" borderId="150" applyNumberFormat="0" applyAlignment="0" applyProtection="0"/>
    <xf numFmtId="0" fontId="126" fillId="26" borderId="129" applyNumberFormat="0" applyAlignment="0" applyProtection="0"/>
    <xf numFmtId="0" fontId="29" fillId="29" borderId="131" applyNumberFormat="0" applyFont="0" applyAlignment="0" applyProtection="0"/>
    <xf numFmtId="0" fontId="132" fillId="0" borderId="126" applyNumberFormat="0" applyFill="0" applyAlignment="0" applyProtection="0"/>
    <xf numFmtId="0" fontId="126" fillId="26" borderId="150" applyNumberFormat="0" applyAlignment="0" applyProtection="0"/>
    <xf numFmtId="0" fontId="29" fillId="29" borderId="137" applyNumberFormat="0" applyFont="0" applyAlignment="0" applyProtection="0"/>
    <xf numFmtId="0" fontId="122" fillId="13" borderId="133" applyNumberFormat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132" fillId="0" borderId="130" applyNumberFormat="0" applyFill="0" applyAlignment="0" applyProtection="0"/>
    <xf numFmtId="0" fontId="126" fillId="26" borderId="150" applyNumberFormat="0" applyAlignment="0" applyProtection="0"/>
    <xf numFmtId="0" fontId="122" fillId="13" borderId="124" applyNumberFormat="0" applyAlignment="0" applyProtection="0"/>
    <xf numFmtId="0" fontId="120" fillId="26" borderId="124" applyNumberFormat="0" applyAlignment="0" applyProtection="0"/>
    <xf numFmtId="0" fontId="132" fillId="0" borderId="151" applyNumberFormat="0" applyFill="0" applyAlignment="0" applyProtection="0"/>
    <xf numFmtId="0" fontId="126" fillId="26" borderId="146" applyNumberFormat="0" applyAlignment="0" applyProtection="0"/>
    <xf numFmtId="0" fontId="120" fillId="26" borderId="124" applyNumberFormat="0" applyAlignment="0" applyProtection="0"/>
    <xf numFmtId="0" fontId="122" fillId="13" borderId="133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6" fillId="26" borderId="129" applyNumberFormat="0" applyAlignment="0" applyProtection="0"/>
    <xf numFmtId="0" fontId="29" fillId="29" borderId="144" applyNumberFormat="0" applyFont="0" applyAlignment="0" applyProtection="0"/>
    <xf numFmtId="0" fontId="126" fillId="26" borderId="146" applyNumberFormat="0" applyAlignment="0" applyProtection="0"/>
    <xf numFmtId="0" fontId="120" fillId="26" borderId="128" applyNumberFormat="0" applyAlignment="0" applyProtection="0"/>
    <xf numFmtId="0" fontId="122" fillId="13" borderId="124" applyNumberFormat="0" applyAlignment="0" applyProtection="0"/>
    <xf numFmtId="0" fontId="122" fillId="13" borderId="133" applyNumberFormat="0" applyAlignment="0" applyProtection="0"/>
    <xf numFmtId="0" fontId="126" fillId="26" borderId="129" applyNumberFormat="0" applyAlignment="0" applyProtection="0"/>
    <xf numFmtId="0" fontId="132" fillId="0" borderId="141" applyNumberFormat="0" applyFill="0" applyAlignment="0" applyProtection="0"/>
    <xf numFmtId="0" fontId="122" fillId="13" borderId="149" applyNumberFormat="0" applyAlignment="0" applyProtection="0"/>
    <xf numFmtId="0" fontId="126" fillId="26" borderId="125" applyNumberFormat="0" applyAlignment="0" applyProtection="0"/>
    <xf numFmtId="0" fontId="126" fillId="26" borderId="134" applyNumberFormat="0" applyAlignment="0" applyProtection="0"/>
    <xf numFmtId="0" fontId="120" fillId="26" borderId="133" applyNumberFormat="0" applyAlignment="0" applyProtection="0"/>
    <xf numFmtId="0" fontId="132" fillId="0" borderId="130" applyNumberFormat="0" applyFill="0" applyAlignment="0" applyProtection="0"/>
    <xf numFmtId="0" fontId="122" fillId="13" borderId="124" applyNumberFormat="0" applyAlignment="0" applyProtection="0"/>
    <xf numFmtId="0" fontId="126" fillId="26" borderId="125" applyNumberFormat="0" applyAlignment="0" applyProtection="0"/>
    <xf numFmtId="0" fontId="120" fillId="26" borderId="128" applyNumberFormat="0" applyAlignment="0" applyProtection="0"/>
    <xf numFmtId="0" fontId="122" fillId="13" borderId="133" applyNumberFormat="0" applyAlignment="0" applyProtection="0"/>
    <xf numFmtId="0" fontId="126" fillId="26" borderId="129" applyNumberFormat="0" applyAlignment="0" applyProtection="0"/>
    <xf numFmtId="0" fontId="132" fillId="0" borderId="141" applyNumberFormat="0" applyFill="0" applyAlignment="0" applyProtection="0"/>
    <xf numFmtId="0" fontId="132" fillId="0" borderId="135" applyNumberFormat="0" applyFill="0" applyAlignment="0" applyProtection="0"/>
    <xf numFmtId="0" fontId="122" fillId="13" borderId="133" applyNumberFormat="0" applyAlignment="0" applyProtection="0"/>
    <xf numFmtId="0" fontId="120" fillId="26" borderId="149" applyNumberFormat="0" applyAlignment="0" applyProtection="0"/>
    <xf numFmtId="0" fontId="126" fillId="26" borderId="129" applyNumberFormat="0" applyAlignment="0" applyProtection="0"/>
    <xf numFmtId="0" fontId="29" fillId="29" borderId="143" applyNumberFormat="0" applyFont="0" applyAlignment="0" applyProtection="0"/>
    <xf numFmtId="0" fontId="132" fillId="0" borderId="130" applyNumberFormat="0" applyFill="0" applyAlignment="0" applyProtection="0"/>
    <xf numFmtId="0" fontId="132" fillId="0" borderId="135" applyNumberFormat="0" applyFill="0" applyAlignment="0" applyProtection="0"/>
    <xf numFmtId="0" fontId="122" fillId="13" borderId="124" applyNumberFormat="0" applyAlignment="0" applyProtection="0"/>
    <xf numFmtId="0" fontId="122" fillId="13" borderId="139" applyNumberFormat="0" applyAlignment="0" applyProtection="0"/>
    <xf numFmtId="0" fontId="132" fillId="0" borderId="141" applyNumberFormat="0" applyFill="0" applyAlignment="0" applyProtection="0"/>
    <xf numFmtId="0" fontId="126" fillId="26" borderId="129" applyNumberFormat="0" applyAlignment="0" applyProtection="0"/>
    <xf numFmtId="0" fontId="120" fillId="26" borderId="128" applyNumberFormat="0" applyAlignment="0" applyProtection="0"/>
    <xf numFmtId="0" fontId="132" fillId="0" borderId="135" applyNumberFormat="0" applyFill="0" applyAlignment="0" applyProtection="0"/>
    <xf numFmtId="0" fontId="126" fillId="26" borderId="125" applyNumberFormat="0" applyAlignment="0" applyProtection="0"/>
    <xf numFmtId="0" fontId="122" fillId="13" borderId="128" applyNumberFormat="0" applyAlignment="0" applyProtection="0"/>
    <xf numFmtId="0" fontId="132" fillId="0" borderId="147" applyNumberFormat="0" applyFill="0" applyAlignment="0" applyProtection="0"/>
    <xf numFmtId="0" fontId="126" fillId="26" borderId="134" applyNumberFormat="0" applyAlignment="0" applyProtection="0"/>
    <xf numFmtId="0" fontId="126" fillId="26" borderId="129" applyNumberFormat="0" applyAlignment="0" applyProtection="0"/>
    <xf numFmtId="0" fontId="120" fillId="26" borderId="149" applyNumberFormat="0" applyAlignment="0" applyProtection="0"/>
    <xf numFmtId="0" fontId="126" fillId="26" borderId="140" applyNumberFormat="0" applyAlignment="0" applyProtection="0"/>
    <xf numFmtId="0" fontId="126" fillId="26" borderId="140" applyNumberFormat="0" applyAlignment="0" applyProtection="0"/>
    <xf numFmtId="0" fontId="122" fillId="13" borderId="149" applyNumberFormat="0" applyAlignment="0" applyProtection="0"/>
    <xf numFmtId="0" fontId="122" fillId="13" borderId="128" applyNumberFormat="0" applyAlignment="0" applyProtection="0"/>
    <xf numFmtId="0" fontId="122" fillId="13" borderId="133" applyNumberFormat="0" applyAlignment="0" applyProtection="0"/>
    <xf numFmtId="0" fontId="132" fillId="0" borderId="130" applyNumberFormat="0" applyFill="0" applyAlignment="0" applyProtection="0"/>
    <xf numFmtId="0" fontId="132" fillId="0" borderId="126" applyNumberFormat="0" applyFill="0" applyAlignment="0" applyProtection="0"/>
    <xf numFmtId="0" fontId="122" fillId="13" borderId="133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132" fillId="0" borderId="130" applyNumberFormat="0" applyFill="0" applyAlignment="0" applyProtection="0"/>
    <xf numFmtId="0" fontId="122" fillId="13" borderId="133" applyNumberFormat="0" applyAlignment="0" applyProtection="0"/>
    <xf numFmtId="0" fontId="29" fillId="29" borderId="148" applyNumberFormat="0" applyFont="0" applyAlignment="0" applyProtection="0"/>
    <xf numFmtId="0" fontId="122" fillId="13" borderId="149" applyNumberFormat="0" applyAlignment="0" applyProtection="0"/>
    <xf numFmtId="0" fontId="29" fillId="29" borderId="131" applyNumberFormat="0" applyFont="0" applyAlignment="0" applyProtection="0"/>
    <xf numFmtId="0" fontId="126" fillId="26" borderId="129" applyNumberFormat="0" applyAlignment="0" applyProtection="0"/>
    <xf numFmtId="0" fontId="120" fillId="26" borderId="149" applyNumberFormat="0" applyAlignment="0" applyProtection="0"/>
    <xf numFmtId="0" fontId="122" fillId="13" borderId="145" applyNumberFormat="0" applyAlignment="0" applyProtection="0"/>
    <xf numFmtId="0" fontId="120" fillId="26" borderId="128" applyNumberFormat="0" applyAlignment="0" applyProtection="0"/>
    <xf numFmtId="0" fontId="122" fillId="13" borderId="149" applyNumberFormat="0" applyAlignment="0" applyProtection="0"/>
    <xf numFmtId="0" fontId="122" fillId="13" borderId="145" applyNumberFormat="0" applyAlignment="0" applyProtection="0"/>
    <xf numFmtId="0" fontId="122" fillId="13" borderId="128" applyNumberFormat="0" applyAlignment="0" applyProtection="0"/>
    <xf numFmtId="0" fontId="122" fillId="13" borderId="133" applyNumberFormat="0" applyAlignment="0" applyProtection="0"/>
    <xf numFmtId="0" fontId="126" fillId="26" borderId="150" applyNumberFormat="0" applyAlignment="0" applyProtection="0"/>
    <xf numFmtId="0" fontId="122" fillId="13" borderId="145" applyNumberFormat="0" applyAlignment="0" applyProtection="0"/>
    <xf numFmtId="0" fontId="126" fillId="26" borderId="129" applyNumberFormat="0" applyAlignment="0" applyProtection="0"/>
    <xf numFmtId="0" fontId="122" fillId="13" borderId="133" applyNumberFormat="0" applyAlignment="0" applyProtection="0"/>
    <xf numFmtId="0" fontId="122" fillId="13" borderId="133" applyNumberFormat="0" applyAlignment="0" applyProtection="0"/>
    <xf numFmtId="0" fontId="126" fillId="26" borderId="129" applyNumberFormat="0" applyAlignment="0" applyProtection="0"/>
    <xf numFmtId="0" fontId="126" fillId="26" borderId="134" applyNumberFormat="0" applyAlignment="0" applyProtection="0"/>
    <xf numFmtId="0" fontId="132" fillId="0" borderId="130" applyNumberFormat="0" applyFill="0" applyAlignment="0" applyProtection="0"/>
    <xf numFmtId="0" fontId="29" fillId="29" borderId="137" applyNumberFormat="0" applyFont="0" applyAlignment="0" applyProtection="0"/>
    <xf numFmtId="0" fontId="132" fillId="0" borderId="126" applyNumberFormat="0" applyFill="0" applyAlignment="0" applyProtection="0"/>
    <xf numFmtId="0" fontId="132" fillId="0" borderId="126" applyNumberFormat="0" applyFill="0" applyAlignment="0" applyProtection="0"/>
    <xf numFmtId="0" fontId="126" fillId="26" borderId="150" applyNumberFormat="0" applyAlignment="0" applyProtection="0"/>
    <xf numFmtId="0" fontId="29" fillId="29" borderId="123" applyNumberFormat="0" applyFont="0" applyAlignment="0" applyProtection="0"/>
    <xf numFmtId="0" fontId="120" fillId="26" borderId="133" applyNumberFormat="0" applyAlignment="0" applyProtection="0"/>
    <xf numFmtId="0" fontId="122" fillId="13" borderId="139" applyNumberFormat="0" applyAlignment="0" applyProtection="0"/>
    <xf numFmtId="0" fontId="120" fillId="26" borderId="145" applyNumberFormat="0" applyAlignment="0" applyProtection="0"/>
    <xf numFmtId="0" fontId="122" fillId="13" borderId="128" applyNumberFormat="0" applyAlignment="0" applyProtection="0"/>
    <xf numFmtId="0" fontId="126" fillId="26" borderId="134" applyNumberFormat="0" applyAlignment="0" applyProtection="0"/>
    <xf numFmtId="0" fontId="132" fillId="0" borderId="141" applyNumberFormat="0" applyFill="0" applyAlignment="0" applyProtection="0"/>
    <xf numFmtId="0" fontId="132" fillId="0" borderId="135" applyNumberFormat="0" applyFill="0" applyAlignment="0" applyProtection="0"/>
    <xf numFmtId="0" fontId="120" fillId="26" borderId="145" applyNumberFormat="0" applyAlignment="0" applyProtection="0"/>
    <xf numFmtId="0" fontId="132" fillId="0" borderId="126" applyNumberFormat="0" applyFill="0" applyAlignment="0" applyProtection="0"/>
    <xf numFmtId="0" fontId="120" fillId="26" borderId="128" applyNumberFormat="0" applyAlignment="0" applyProtection="0"/>
    <xf numFmtId="0" fontId="120" fillId="26" borderId="149" applyNumberFormat="0" applyAlignment="0" applyProtection="0"/>
    <xf numFmtId="0" fontId="132" fillId="0" borderId="130" applyNumberFormat="0" applyFill="0" applyAlignment="0" applyProtection="0"/>
    <xf numFmtId="0" fontId="126" fillId="26" borderId="134" applyNumberFormat="0" applyAlignment="0" applyProtection="0"/>
    <xf numFmtId="0" fontId="29" fillId="29" borderId="120" applyNumberFormat="0" applyFont="0" applyAlignment="0" applyProtection="0"/>
    <xf numFmtId="0" fontId="29" fillId="29" borderId="132" applyNumberFormat="0" applyFont="0" applyAlignment="0" applyProtection="0"/>
    <xf numFmtId="0" fontId="126" fillId="26" borderId="125" applyNumberFormat="0" applyAlignment="0" applyProtection="0"/>
    <xf numFmtId="0" fontId="132" fillId="0" borderId="147" applyNumberFormat="0" applyFill="0" applyAlignment="0" applyProtection="0"/>
    <xf numFmtId="0" fontId="132" fillId="0" borderId="126" applyNumberFormat="0" applyFill="0" applyAlignment="0" applyProtection="0"/>
    <xf numFmtId="0" fontId="122" fillId="13" borderId="145" applyNumberFormat="0" applyAlignment="0" applyProtection="0"/>
    <xf numFmtId="0" fontId="132" fillId="0" borderId="141" applyNumberFormat="0" applyFill="0" applyAlignment="0" applyProtection="0"/>
    <xf numFmtId="0" fontId="120" fillId="26" borderId="139" applyNumberFormat="0" applyAlignment="0" applyProtection="0"/>
    <xf numFmtId="0" fontId="120" fillId="26" borderId="133" applyNumberFormat="0" applyAlignment="0" applyProtection="0"/>
    <xf numFmtId="0" fontId="29" fillId="29" borderId="123" applyNumberFormat="0" applyFont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26" fillId="26" borderId="125" applyNumberFormat="0" applyAlignment="0" applyProtection="0"/>
    <xf numFmtId="0" fontId="132" fillId="0" borderId="130" applyNumberFormat="0" applyFill="0" applyAlignment="0" applyProtection="0"/>
    <xf numFmtId="0" fontId="120" fillId="26" borderId="139" applyNumberFormat="0" applyAlignment="0" applyProtection="0"/>
    <xf numFmtId="0" fontId="29" fillId="29" borderId="143" applyNumberFormat="0" applyFont="0" applyAlignment="0" applyProtection="0"/>
    <xf numFmtId="0" fontId="132" fillId="0" borderId="126" applyNumberFormat="0" applyFill="0" applyAlignment="0" applyProtection="0"/>
    <xf numFmtId="0" fontId="122" fillId="13" borderId="128" applyNumberFormat="0" applyAlignment="0" applyProtection="0"/>
    <xf numFmtId="0" fontId="122" fillId="13" borderId="128" applyNumberFormat="0" applyAlignment="0" applyProtection="0"/>
    <xf numFmtId="0" fontId="132" fillId="0" borderId="141" applyNumberFormat="0" applyFill="0" applyAlignment="0" applyProtection="0"/>
    <xf numFmtId="0" fontId="122" fillId="13" borderId="128" applyNumberFormat="0" applyAlignment="0" applyProtection="0"/>
    <xf numFmtId="0" fontId="132" fillId="0" borderId="135" applyNumberFormat="0" applyFill="0" applyAlignment="0" applyProtection="0"/>
    <xf numFmtId="0" fontId="120" fillId="26" borderId="133" applyNumberFormat="0" applyAlignment="0" applyProtection="0"/>
    <xf numFmtId="0" fontId="126" fillId="26" borderId="146" applyNumberFormat="0" applyAlignment="0" applyProtection="0"/>
    <xf numFmtId="0" fontId="126" fillId="26" borderId="125" applyNumberFormat="0" applyAlignment="0" applyProtection="0"/>
    <xf numFmtId="0" fontId="126" fillId="26" borderId="140" applyNumberFormat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26" fillId="26" borderId="125" applyNumberFormat="0" applyAlignment="0" applyProtection="0"/>
    <xf numFmtId="0" fontId="122" fillId="13" borderId="128" applyNumberFormat="0" applyAlignment="0" applyProtection="0"/>
    <xf numFmtId="0" fontId="120" fillId="26" borderId="139" applyNumberFormat="0" applyAlignment="0" applyProtection="0"/>
    <xf numFmtId="0" fontId="122" fillId="13" borderId="149" applyNumberFormat="0" applyAlignment="0" applyProtection="0"/>
    <xf numFmtId="0" fontId="29" fillId="29" borderId="120" applyNumberFormat="0" applyFont="0" applyAlignment="0" applyProtection="0"/>
    <xf numFmtId="0" fontId="120" fillId="26" borderId="149" applyNumberFormat="0" applyAlignment="0" applyProtection="0"/>
    <xf numFmtId="0" fontId="120" fillId="26" borderId="124" applyNumberFormat="0" applyAlignment="0" applyProtection="0"/>
    <xf numFmtId="0" fontId="126" fillId="26" borderId="125" applyNumberFormat="0" applyAlignment="0" applyProtection="0"/>
    <xf numFmtId="0" fontId="29" fillId="29" borderId="123" applyNumberFormat="0" applyFont="0" applyAlignment="0" applyProtection="0"/>
    <xf numFmtId="0" fontId="120" fillId="26" borderId="128" applyNumberFormat="0" applyAlignment="0" applyProtection="0"/>
    <xf numFmtId="0" fontId="132" fillId="0" borderId="147" applyNumberFormat="0" applyFill="0" applyAlignment="0" applyProtection="0"/>
    <xf numFmtId="0" fontId="120" fillId="26" borderId="133" applyNumberFormat="0" applyAlignment="0" applyProtection="0"/>
    <xf numFmtId="0" fontId="120" fillId="26" borderId="128" applyNumberFormat="0" applyAlignment="0" applyProtection="0"/>
    <xf numFmtId="0" fontId="132" fillId="0" borderId="130" applyNumberFormat="0" applyFill="0" applyAlignment="0" applyProtection="0"/>
    <xf numFmtId="0" fontId="120" fillId="26" borderId="128" applyNumberFormat="0" applyAlignment="0" applyProtection="0"/>
    <xf numFmtId="0" fontId="126" fillId="26" borderId="134" applyNumberFormat="0" applyAlignment="0" applyProtection="0"/>
    <xf numFmtId="0" fontId="132" fillId="0" borderId="141" applyNumberFormat="0" applyFill="0" applyAlignment="0" applyProtection="0"/>
    <xf numFmtId="0" fontId="126" fillId="26" borderId="140" applyNumberFormat="0" applyAlignment="0" applyProtection="0"/>
    <xf numFmtId="0" fontId="29" fillId="29" borderId="120" applyNumberFormat="0" applyFont="0" applyAlignment="0" applyProtection="0"/>
    <xf numFmtId="0" fontId="29" fillId="29" borderId="120" applyNumberFormat="0" applyFont="0" applyAlignment="0" applyProtection="0"/>
    <xf numFmtId="0" fontId="120" fillId="26" borderId="133" applyNumberFormat="0" applyAlignment="0" applyProtection="0"/>
    <xf numFmtId="0" fontId="120" fillId="26" borderId="145" applyNumberFormat="0" applyAlignment="0" applyProtection="0"/>
    <xf numFmtId="0" fontId="29" fillId="29" borderId="132" applyNumberFormat="0" applyFont="0" applyAlignment="0" applyProtection="0"/>
    <xf numFmtId="0" fontId="120" fillId="26" borderId="133" applyNumberFormat="0" applyAlignment="0" applyProtection="0"/>
    <xf numFmtId="0" fontId="122" fillId="13" borderId="139" applyNumberFormat="0" applyAlignment="0" applyProtection="0"/>
    <xf numFmtId="0" fontId="29" fillId="29" borderId="120" applyNumberFormat="0" applyFont="0" applyAlignment="0" applyProtection="0"/>
    <xf numFmtId="0" fontId="132" fillId="0" borderId="141" applyNumberFormat="0" applyFill="0" applyAlignment="0" applyProtection="0"/>
    <xf numFmtId="0" fontId="29" fillId="29" borderId="131" applyNumberFormat="0" applyFont="0" applyAlignment="0" applyProtection="0"/>
    <xf numFmtId="0" fontId="120" fillId="26" borderId="133" applyNumberFormat="0" applyAlignment="0" applyProtection="0"/>
    <xf numFmtId="0" fontId="120" fillId="26" borderId="128" applyNumberFormat="0" applyAlignment="0" applyProtection="0"/>
    <xf numFmtId="0" fontId="120" fillId="26" borderId="128" applyNumberFormat="0" applyAlignment="0" applyProtection="0"/>
    <xf numFmtId="0" fontId="29" fillId="29" borderId="131" applyNumberFormat="0" applyFont="0" applyAlignment="0" applyProtection="0"/>
    <xf numFmtId="0" fontId="29" fillId="29" borderId="138" applyNumberFormat="0" applyFont="0" applyAlignment="0" applyProtection="0"/>
    <xf numFmtId="0" fontId="126" fillId="26" borderId="140" applyNumberFormat="0" applyAlignment="0" applyProtection="0"/>
    <xf numFmtId="0" fontId="126" fillId="26" borderId="129" applyNumberFormat="0" applyAlignment="0" applyProtection="0"/>
    <xf numFmtId="0" fontId="132" fillId="0" borderId="126" applyNumberFormat="0" applyFill="0" applyAlignment="0" applyProtection="0"/>
    <xf numFmtId="0" fontId="120" fillId="26" borderId="145" applyNumberFormat="0" applyAlignment="0" applyProtection="0"/>
    <xf numFmtId="0" fontId="120" fillId="26" borderId="128" applyNumberFormat="0" applyAlignment="0" applyProtection="0"/>
    <xf numFmtId="0" fontId="29" fillId="29" borderId="131" applyNumberFormat="0" applyFont="0" applyAlignment="0" applyProtection="0"/>
    <xf numFmtId="0" fontId="132" fillId="0" borderId="151" applyNumberFormat="0" applyFill="0" applyAlignment="0" applyProtection="0"/>
    <xf numFmtId="0" fontId="29" fillId="29" borderId="123" applyNumberFormat="0" applyFont="0" applyAlignment="0" applyProtection="0"/>
    <xf numFmtId="0" fontId="122" fillId="13" borderId="124" applyNumberFormat="0" applyAlignment="0" applyProtection="0"/>
    <xf numFmtId="0" fontId="126" fillId="26" borderId="134" applyNumberFormat="0" applyAlignment="0" applyProtection="0"/>
    <xf numFmtId="0" fontId="126" fillId="26" borderId="140" applyNumberFormat="0" applyAlignment="0" applyProtection="0"/>
    <xf numFmtId="0" fontId="29" fillId="29" borderId="131" applyNumberFormat="0" applyFont="0" applyAlignment="0" applyProtection="0"/>
    <xf numFmtId="0" fontId="132" fillId="0" borderId="130" applyNumberFormat="0" applyFill="0" applyAlignment="0" applyProtection="0"/>
    <xf numFmtId="0" fontId="122" fillId="13" borderId="128" applyNumberFormat="0" applyAlignment="0" applyProtection="0"/>
    <xf numFmtId="0" fontId="126" fillId="26" borderId="134" applyNumberFormat="0" applyAlignment="0" applyProtection="0"/>
    <xf numFmtId="0" fontId="126" fillId="26" borderId="125" applyNumberFormat="0" applyAlignment="0" applyProtection="0"/>
    <xf numFmtId="0" fontId="132" fillId="0" borderId="130" applyNumberFormat="0" applyFill="0" applyAlignment="0" applyProtection="0"/>
    <xf numFmtId="0" fontId="122" fillId="13" borderId="124" applyNumberFormat="0" applyAlignment="0" applyProtection="0"/>
    <xf numFmtId="0" fontId="132" fillId="0" borderId="126" applyNumberFormat="0" applyFill="0" applyAlignment="0" applyProtection="0"/>
    <xf numFmtId="0" fontId="132" fillId="0" borderId="151" applyNumberFormat="0" applyFill="0" applyAlignment="0" applyProtection="0"/>
    <xf numFmtId="0" fontId="120" fillId="26" borderId="128" applyNumberFormat="0" applyAlignment="0" applyProtection="0"/>
    <xf numFmtId="0" fontId="126" fillId="26" borderId="146" applyNumberFormat="0" applyAlignment="0" applyProtection="0"/>
    <xf numFmtId="0" fontId="126" fillId="26" borderId="129" applyNumberFormat="0" applyAlignment="0" applyProtection="0"/>
    <xf numFmtId="0" fontId="126" fillId="26" borderId="129" applyNumberFormat="0" applyAlignment="0" applyProtection="0"/>
    <xf numFmtId="0" fontId="29" fillId="29" borderId="148" applyNumberFormat="0" applyFont="0" applyAlignment="0" applyProtection="0"/>
    <xf numFmtId="0" fontId="122" fillId="13" borderId="128" applyNumberFormat="0" applyAlignment="0" applyProtection="0"/>
    <xf numFmtId="0" fontId="29" fillId="29" borderId="137" applyNumberFormat="0" applyFont="0" applyAlignment="0" applyProtection="0"/>
    <xf numFmtId="0" fontId="122" fillId="13" borderId="124" applyNumberFormat="0" applyAlignment="0" applyProtection="0"/>
    <xf numFmtId="0" fontId="120" fillId="26" borderId="145" applyNumberFormat="0" applyAlignment="0" applyProtection="0"/>
    <xf numFmtId="0" fontId="132" fillId="0" borderId="126" applyNumberFormat="0" applyFill="0" applyAlignment="0" applyProtection="0"/>
    <xf numFmtId="0" fontId="120" fillId="26" borderId="128" applyNumberFormat="0" applyAlignment="0" applyProtection="0"/>
    <xf numFmtId="0" fontId="122" fillId="13" borderId="145" applyNumberFormat="0" applyAlignment="0" applyProtection="0"/>
    <xf numFmtId="0" fontId="120" fillId="26" borderId="128" applyNumberFormat="0" applyAlignment="0" applyProtection="0"/>
    <xf numFmtId="0" fontId="120" fillId="26" borderId="139" applyNumberFormat="0" applyAlignment="0" applyProtection="0"/>
    <xf numFmtId="0" fontId="120" fillId="26" borderId="124" applyNumberFormat="0" applyAlignment="0" applyProtection="0"/>
    <xf numFmtId="0" fontId="126" fillId="26" borderId="150" applyNumberFormat="0" applyAlignment="0" applyProtection="0"/>
    <xf numFmtId="0" fontId="132" fillId="0" borderId="130" applyNumberFormat="0" applyFill="0" applyAlignment="0" applyProtection="0"/>
    <xf numFmtId="0" fontId="122" fillId="13" borderId="149" applyNumberFormat="0" applyAlignment="0" applyProtection="0"/>
    <xf numFmtId="0" fontId="120" fillId="26" borderId="133" applyNumberFormat="0" applyAlignment="0" applyProtection="0"/>
    <xf numFmtId="0" fontId="29" fillId="29" borderId="144" applyNumberFormat="0" applyFont="0" applyAlignment="0" applyProtection="0"/>
    <xf numFmtId="0" fontId="29" fillId="29" borderId="131" applyNumberFormat="0" applyFont="0" applyAlignment="0" applyProtection="0"/>
    <xf numFmtId="0" fontId="29" fillId="29" borderId="138" applyNumberFormat="0" applyFont="0" applyAlignment="0" applyProtection="0"/>
    <xf numFmtId="0" fontId="29" fillId="29" borderId="123" applyNumberFormat="0" applyFont="0" applyAlignment="0" applyProtection="0"/>
    <xf numFmtId="0" fontId="120" fillId="26" borderId="124" applyNumberFormat="0" applyAlignment="0" applyProtection="0"/>
    <xf numFmtId="0" fontId="122" fillId="13" borderId="145" applyNumberFormat="0" applyAlignment="0" applyProtection="0"/>
    <xf numFmtId="0" fontId="132" fillId="0" borderId="135" applyNumberFormat="0" applyFill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2" fillId="13" borderId="128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0" fillId="26" borderId="139" applyNumberFormat="0" applyAlignment="0" applyProtection="0"/>
    <xf numFmtId="0" fontId="122" fillId="13" borderId="128" applyNumberFormat="0" applyAlignment="0" applyProtection="0"/>
    <xf numFmtId="0" fontId="120" fillId="26" borderId="133" applyNumberFormat="0" applyAlignment="0" applyProtection="0"/>
    <xf numFmtId="0" fontId="120" fillId="26" borderId="124" applyNumberFormat="0" applyAlignment="0" applyProtection="0"/>
    <xf numFmtId="0" fontId="132" fillId="0" borderId="141" applyNumberFormat="0" applyFill="0" applyAlignment="0" applyProtection="0"/>
    <xf numFmtId="0" fontId="132" fillId="0" borderId="126" applyNumberFormat="0" applyFill="0" applyAlignment="0" applyProtection="0"/>
    <xf numFmtId="0" fontId="132" fillId="0" borderId="126" applyNumberFormat="0" applyFill="0" applyAlignment="0" applyProtection="0"/>
    <xf numFmtId="0" fontId="132" fillId="0" borderId="141" applyNumberFormat="0" applyFill="0" applyAlignment="0" applyProtection="0"/>
    <xf numFmtId="0" fontId="132" fillId="0" borderId="135" applyNumberFormat="0" applyFill="0" applyAlignment="0" applyProtection="0"/>
    <xf numFmtId="0" fontId="126" fillId="26" borderId="150" applyNumberFormat="0" applyAlignment="0" applyProtection="0"/>
    <xf numFmtId="0" fontId="29" fillId="29" borderId="131" applyNumberFormat="0" applyFont="0" applyAlignment="0" applyProtection="0"/>
    <xf numFmtId="0" fontId="132" fillId="0" borderId="151" applyNumberFormat="0" applyFill="0" applyAlignment="0" applyProtection="0"/>
    <xf numFmtId="0" fontId="126" fillId="26" borderId="125" applyNumberFormat="0" applyAlignment="0" applyProtection="0"/>
    <xf numFmtId="0" fontId="126" fillId="26" borderId="150" applyNumberFormat="0" applyAlignment="0" applyProtection="0"/>
    <xf numFmtId="0" fontId="132" fillId="0" borderId="126" applyNumberFormat="0" applyFill="0" applyAlignment="0" applyProtection="0"/>
    <xf numFmtId="0" fontId="29" fillId="29" borderId="132" applyNumberFormat="0" applyFont="0" applyAlignment="0" applyProtection="0"/>
    <xf numFmtId="0" fontId="120" fillId="26" borderId="145" applyNumberFormat="0" applyAlignment="0" applyProtection="0"/>
    <xf numFmtId="0" fontId="132" fillId="0" borderId="135" applyNumberFormat="0" applyFill="0" applyAlignment="0" applyProtection="0"/>
    <xf numFmtId="0" fontId="122" fillId="13" borderId="128" applyNumberFormat="0" applyAlignment="0" applyProtection="0"/>
    <xf numFmtId="0" fontId="29" fillId="29" borderId="131" applyNumberFormat="0" applyFont="0" applyAlignment="0" applyProtection="0"/>
    <xf numFmtId="0" fontId="132" fillId="0" borderId="126" applyNumberFormat="0" applyFill="0" applyAlignment="0" applyProtection="0"/>
    <xf numFmtId="0" fontId="122" fillId="13" borderId="149" applyNumberFormat="0" applyAlignment="0" applyProtection="0"/>
    <xf numFmtId="0" fontId="132" fillId="0" borderId="141" applyNumberFormat="0" applyFill="0" applyAlignment="0" applyProtection="0"/>
    <xf numFmtId="0" fontId="126" fillId="26" borderId="125" applyNumberFormat="0" applyAlignment="0" applyProtection="0"/>
    <xf numFmtId="0" fontId="120" fillId="26" borderId="139" applyNumberFormat="0" applyAlignment="0" applyProtection="0"/>
    <xf numFmtId="0" fontId="126" fillId="26" borderId="125" applyNumberFormat="0" applyAlignment="0" applyProtection="0"/>
    <xf numFmtId="0" fontId="120" fillId="26" borderId="139" applyNumberFormat="0" applyAlignment="0" applyProtection="0"/>
    <xf numFmtId="0" fontId="132" fillId="0" borderId="147" applyNumberFormat="0" applyFill="0" applyAlignment="0" applyProtection="0"/>
    <xf numFmtId="0" fontId="29" fillId="29" borderId="137" applyNumberFormat="0" applyFont="0" applyAlignment="0" applyProtection="0"/>
    <xf numFmtId="0" fontId="132" fillId="0" borderId="135" applyNumberFormat="0" applyFill="0" applyAlignment="0" applyProtection="0"/>
    <xf numFmtId="0" fontId="126" fillId="26" borderId="150" applyNumberFormat="0" applyAlignment="0" applyProtection="0"/>
    <xf numFmtId="0" fontId="120" fillId="26" borderId="124" applyNumberFormat="0" applyAlignment="0" applyProtection="0"/>
    <xf numFmtId="0" fontId="120" fillId="26" borderId="139" applyNumberFormat="0" applyAlignment="0" applyProtection="0"/>
    <xf numFmtId="0" fontId="132" fillId="0" borderId="126" applyNumberFormat="0" applyFill="0" applyAlignment="0" applyProtection="0"/>
    <xf numFmtId="0" fontId="126" fillId="26" borderId="150" applyNumberFormat="0" applyAlignment="0" applyProtection="0"/>
    <xf numFmtId="0" fontId="120" fillId="26" borderId="133" applyNumberFormat="0" applyAlignment="0" applyProtection="0"/>
    <xf numFmtId="0" fontId="120" fillId="26" borderId="133" applyNumberFormat="0" applyAlignment="0" applyProtection="0"/>
    <xf numFmtId="0" fontId="126" fillId="26" borderId="140" applyNumberFormat="0" applyAlignment="0" applyProtection="0"/>
    <xf numFmtId="0" fontId="29" fillId="29" borderId="138" applyNumberFormat="0" applyFont="0" applyAlignment="0" applyProtection="0"/>
    <xf numFmtId="0" fontId="29" fillId="29" borderId="137" applyNumberFormat="0" applyFont="0" applyAlignment="0" applyProtection="0"/>
    <xf numFmtId="0" fontId="122" fillId="13" borderId="133" applyNumberFormat="0" applyAlignment="0" applyProtection="0"/>
    <xf numFmtId="0" fontId="126" fillId="26" borderId="146" applyNumberFormat="0" applyAlignment="0" applyProtection="0"/>
    <xf numFmtId="0" fontId="132" fillId="0" borderId="147" applyNumberFormat="0" applyFill="0" applyAlignment="0" applyProtection="0"/>
    <xf numFmtId="0" fontId="126" fillId="26" borderId="125" applyNumberFormat="0" applyAlignment="0" applyProtection="0"/>
    <xf numFmtId="0" fontId="29" fillId="29" borderId="123" applyNumberFormat="0" applyFont="0" applyAlignment="0" applyProtection="0"/>
    <xf numFmtId="0" fontId="122" fillId="13" borderId="145" applyNumberFormat="0" applyAlignment="0" applyProtection="0"/>
    <xf numFmtId="0" fontId="29" fillId="29" borderId="131" applyNumberFormat="0" applyFont="0" applyAlignment="0" applyProtection="0"/>
    <xf numFmtId="0" fontId="120" fillId="26" borderId="124" applyNumberFormat="0" applyAlignment="0" applyProtection="0"/>
    <xf numFmtId="0" fontId="122" fillId="13" borderId="145" applyNumberFormat="0" applyAlignment="0" applyProtection="0"/>
    <xf numFmtId="0" fontId="122" fillId="13" borderId="139" applyNumberFormat="0" applyAlignment="0" applyProtection="0"/>
    <xf numFmtId="0" fontId="122" fillId="13" borderId="139" applyNumberFormat="0" applyAlignment="0" applyProtection="0"/>
    <xf numFmtId="0" fontId="122" fillId="13" borderId="128" applyNumberFormat="0" applyAlignment="0" applyProtection="0"/>
    <xf numFmtId="0" fontId="122" fillId="13" borderId="124" applyNumberFormat="0" applyAlignment="0" applyProtection="0"/>
    <xf numFmtId="0" fontId="120" fillId="26" borderId="133" applyNumberFormat="0" applyAlignment="0" applyProtection="0"/>
    <xf numFmtId="0" fontId="126" fillId="26" borderId="140" applyNumberFormat="0" applyAlignment="0" applyProtection="0"/>
    <xf numFmtId="0" fontId="132" fillId="0" borderId="130" applyNumberFormat="0" applyFill="0" applyAlignment="0" applyProtection="0"/>
    <xf numFmtId="0" fontId="126" fillId="26" borderId="125" applyNumberFormat="0" applyAlignment="0" applyProtection="0"/>
    <xf numFmtId="0" fontId="132" fillId="0" borderId="126" applyNumberFormat="0" applyFill="0" applyAlignment="0" applyProtection="0"/>
    <xf numFmtId="0" fontId="120" fillId="26" borderId="149" applyNumberFormat="0" applyAlignment="0" applyProtection="0"/>
    <xf numFmtId="0" fontId="132" fillId="0" borderId="151" applyNumberFormat="0" applyFill="0" applyAlignment="0" applyProtection="0"/>
    <xf numFmtId="0" fontId="120" fillId="26" borderId="133" applyNumberFormat="0" applyAlignment="0" applyProtection="0"/>
    <xf numFmtId="0" fontId="126" fillId="26" borderId="140" applyNumberFormat="0" applyAlignment="0" applyProtection="0"/>
    <xf numFmtId="0" fontId="120" fillId="26" borderId="149" applyNumberFormat="0" applyAlignment="0" applyProtection="0"/>
    <xf numFmtId="0" fontId="29" fillId="29" borderId="131" applyNumberFormat="0" applyFont="0" applyAlignment="0" applyProtection="0"/>
    <xf numFmtId="0" fontId="132" fillId="0" borderId="130" applyNumberFormat="0" applyFill="0" applyAlignment="0" applyProtection="0"/>
    <xf numFmtId="0" fontId="120" fillId="26" borderId="124" applyNumberFormat="0" applyAlignment="0" applyProtection="0"/>
    <xf numFmtId="0" fontId="120" fillId="26" borderId="124" applyNumberFormat="0" applyAlignment="0" applyProtection="0"/>
    <xf numFmtId="0" fontId="122" fillId="13" borderId="128" applyNumberFormat="0" applyAlignment="0" applyProtection="0"/>
    <xf numFmtId="0" fontId="120" fillId="26" borderId="133" applyNumberFormat="0" applyAlignment="0" applyProtection="0"/>
    <xf numFmtId="0" fontId="126" fillId="26" borderId="129" applyNumberFormat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120" fillId="26" borderId="128" applyNumberFormat="0" applyAlignment="0" applyProtection="0"/>
    <xf numFmtId="0" fontId="132" fillId="0" borderId="126" applyNumberFormat="0" applyFill="0" applyAlignment="0" applyProtection="0"/>
    <xf numFmtId="0" fontId="126" fillId="26" borderId="125" applyNumberFormat="0" applyAlignment="0" applyProtection="0"/>
    <xf numFmtId="0" fontId="29" fillId="29" borderId="138" applyNumberFormat="0" applyFont="0" applyAlignment="0" applyProtection="0"/>
    <xf numFmtId="0" fontId="120" fillId="26" borderId="124" applyNumberFormat="0" applyAlignment="0" applyProtection="0"/>
    <xf numFmtId="0" fontId="122" fillId="13" borderId="128" applyNumberFormat="0" applyAlignment="0" applyProtection="0"/>
    <xf numFmtId="0" fontId="122" fillId="13" borderId="133" applyNumberFormat="0" applyAlignment="0" applyProtection="0"/>
    <xf numFmtId="0" fontId="132" fillId="0" borderId="151" applyNumberFormat="0" applyFill="0" applyAlignment="0" applyProtection="0"/>
    <xf numFmtId="0" fontId="132" fillId="0" borderId="135" applyNumberFormat="0" applyFill="0" applyAlignment="0" applyProtection="0"/>
    <xf numFmtId="0" fontId="132" fillId="0" borderId="141" applyNumberFormat="0" applyFill="0" applyAlignment="0" applyProtection="0"/>
    <xf numFmtId="0" fontId="29" fillId="29" borderId="131" applyNumberFormat="0" applyFont="0" applyAlignment="0" applyProtection="0"/>
    <xf numFmtId="0" fontId="29" fillId="29" borderId="123" applyNumberFormat="0" applyFont="0" applyAlignment="0" applyProtection="0"/>
    <xf numFmtId="0" fontId="29" fillId="29" borderId="123" applyNumberFormat="0" applyFont="0" applyAlignment="0" applyProtection="0"/>
    <xf numFmtId="0" fontId="120" fillId="26" borderId="133" applyNumberFormat="0" applyAlignment="0" applyProtection="0"/>
    <xf numFmtId="0" fontId="132" fillId="0" borderId="135" applyNumberFormat="0" applyFill="0" applyAlignment="0" applyProtection="0"/>
    <xf numFmtId="0" fontId="120" fillId="26" borderId="124" applyNumberFormat="0" applyAlignment="0" applyProtection="0"/>
    <xf numFmtId="0" fontId="122" fillId="13" borderId="149" applyNumberFormat="0" applyAlignment="0" applyProtection="0"/>
    <xf numFmtId="0" fontId="122" fillId="13" borderId="145" applyNumberFormat="0" applyAlignment="0" applyProtection="0"/>
    <xf numFmtId="0" fontId="122" fillId="13" borderId="139" applyNumberFormat="0" applyAlignment="0" applyProtection="0"/>
    <xf numFmtId="0" fontId="126" fillId="26" borderId="134" applyNumberFormat="0" applyAlignment="0" applyProtection="0"/>
    <xf numFmtId="0" fontId="120" fillId="26" borderId="149" applyNumberFormat="0" applyAlignment="0" applyProtection="0"/>
    <xf numFmtId="0" fontId="132" fillId="0" borderId="126" applyNumberFormat="0" applyFill="0" applyAlignment="0" applyProtection="0"/>
    <xf numFmtId="0" fontId="132" fillId="0" borderId="126" applyNumberFormat="0" applyFill="0" applyAlignment="0" applyProtection="0"/>
    <xf numFmtId="0" fontId="132" fillId="0" borderId="135" applyNumberFormat="0" applyFill="0" applyAlignment="0" applyProtection="0"/>
    <xf numFmtId="0" fontId="126" fillId="26" borderId="125" applyNumberFormat="0" applyAlignment="0" applyProtection="0"/>
    <xf numFmtId="0" fontId="126" fillId="26" borderId="129" applyNumberFormat="0" applyAlignment="0" applyProtection="0"/>
    <xf numFmtId="0" fontId="126" fillId="26" borderId="134" applyNumberFormat="0" applyAlignment="0" applyProtection="0"/>
    <xf numFmtId="0" fontId="120" fillId="26" borderId="139" applyNumberFormat="0" applyAlignment="0" applyProtection="0"/>
    <xf numFmtId="0" fontId="132" fillId="0" borderId="126" applyNumberFormat="0" applyFill="0" applyAlignment="0" applyProtection="0"/>
    <xf numFmtId="0" fontId="126" fillId="26" borderId="125" applyNumberForma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120" fillId="26" borderId="128" applyNumberFormat="0" applyAlignment="0" applyProtection="0"/>
    <xf numFmtId="0" fontId="29" fillId="29" borderId="148" applyNumberFormat="0" applyFont="0" applyAlignment="0" applyProtection="0"/>
    <xf numFmtId="0" fontId="120" fillId="26" borderId="128" applyNumberFormat="0" applyAlignment="0" applyProtection="0"/>
    <xf numFmtId="0" fontId="122" fillId="13" borderId="139" applyNumberFormat="0" applyAlignment="0" applyProtection="0"/>
    <xf numFmtId="0" fontId="132" fillId="0" borderId="126" applyNumberFormat="0" applyFill="0" applyAlignment="0" applyProtection="0"/>
    <xf numFmtId="0" fontId="122" fillId="13" borderId="124" applyNumberFormat="0" applyAlignment="0" applyProtection="0"/>
    <xf numFmtId="0" fontId="126" fillId="26" borderId="134" applyNumberFormat="0" applyAlignment="0" applyProtection="0"/>
    <xf numFmtId="0" fontId="132" fillId="0" borderId="151" applyNumberFormat="0" applyFill="0" applyAlignment="0" applyProtection="0"/>
    <xf numFmtId="0" fontId="132" fillId="0" borderId="147" applyNumberFormat="0" applyFill="0" applyAlignment="0" applyProtection="0"/>
    <xf numFmtId="0" fontId="126" fillId="26" borderId="129" applyNumberFormat="0" applyAlignment="0" applyProtection="0"/>
    <xf numFmtId="0" fontId="126" fillId="26" borderId="150" applyNumberFormat="0" applyAlignment="0" applyProtection="0"/>
    <xf numFmtId="0" fontId="120" fillId="26" borderId="133" applyNumberFormat="0" applyAlignment="0" applyProtection="0"/>
    <xf numFmtId="0" fontId="120" fillId="26" borderId="124" applyNumberFormat="0" applyAlignment="0" applyProtection="0"/>
    <xf numFmtId="0" fontId="29" fillId="29" borderId="138" applyNumberFormat="0" applyFont="0" applyAlignment="0" applyProtection="0"/>
    <xf numFmtId="0" fontId="132" fillId="0" borderId="126" applyNumberFormat="0" applyFill="0" applyAlignment="0" applyProtection="0"/>
    <xf numFmtId="0" fontId="132" fillId="0" borderId="151" applyNumberFormat="0" applyFill="0" applyAlignment="0" applyProtection="0"/>
    <xf numFmtId="0" fontId="29" fillId="29" borderId="144" applyNumberFormat="0" applyFont="0" applyAlignment="0" applyProtection="0"/>
    <xf numFmtId="0" fontId="126" fillId="26" borderId="140" applyNumberFormat="0" applyAlignment="0" applyProtection="0"/>
    <xf numFmtId="0" fontId="122" fillId="13" borderId="145" applyNumberFormat="0" applyAlignment="0" applyProtection="0"/>
    <xf numFmtId="0" fontId="120" fillId="26" borderId="124" applyNumberFormat="0" applyAlignment="0" applyProtection="0"/>
    <xf numFmtId="0" fontId="126" fillId="26" borderId="140" applyNumberFormat="0" applyAlignment="0" applyProtection="0"/>
    <xf numFmtId="0" fontId="120" fillId="26" borderId="128" applyNumberFormat="0" applyAlignment="0" applyProtection="0"/>
    <xf numFmtId="0" fontId="120" fillId="26" borderId="139" applyNumberFormat="0" applyAlignment="0" applyProtection="0"/>
    <xf numFmtId="0" fontId="122" fillId="13" borderId="124" applyNumberFormat="0" applyAlignment="0" applyProtection="0"/>
    <xf numFmtId="0" fontId="29" fillId="29" borderId="123" applyNumberFormat="0" applyFont="0" applyAlignment="0" applyProtection="0"/>
    <xf numFmtId="0" fontId="29" fillId="29" borderId="123" applyNumberFormat="0" applyFont="0" applyAlignment="0" applyProtection="0"/>
    <xf numFmtId="0" fontId="126" fillId="26" borderId="140" applyNumberFormat="0" applyAlignment="0" applyProtection="0"/>
    <xf numFmtId="0" fontId="122" fillId="13" borderId="133" applyNumberFormat="0" applyAlignment="0" applyProtection="0"/>
    <xf numFmtId="0" fontId="132" fillId="0" borderId="151" applyNumberFormat="0" applyFill="0" applyAlignment="0" applyProtection="0"/>
    <xf numFmtId="0" fontId="120" fillId="26" borderId="139" applyNumberFormat="0" applyAlignment="0" applyProtection="0"/>
    <xf numFmtId="0" fontId="29" fillId="29" borderId="123" applyNumberFormat="0" applyFont="0" applyAlignment="0" applyProtection="0"/>
    <xf numFmtId="0" fontId="122" fillId="13" borderId="128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0" fillId="26" borderId="124" applyNumberFormat="0" applyAlignment="0" applyProtection="0"/>
    <xf numFmtId="0" fontId="120" fillId="26" borderId="124" applyNumberFormat="0" applyAlignment="0" applyProtection="0"/>
    <xf numFmtId="0" fontId="126" fillId="26" borderId="146" applyNumberFormat="0" applyAlignment="0" applyProtection="0"/>
    <xf numFmtId="0" fontId="132" fillId="0" borderId="135" applyNumberFormat="0" applyFill="0" applyAlignment="0" applyProtection="0"/>
    <xf numFmtId="0" fontId="29" fillId="29" borderId="131" applyNumberFormat="0" applyFont="0" applyAlignment="0" applyProtection="0"/>
    <xf numFmtId="0" fontId="29" fillId="29" borderId="131" applyNumberFormat="0" applyFont="0" applyAlignment="0" applyProtection="0"/>
    <xf numFmtId="0" fontId="29" fillId="29" borderId="131" applyNumberFormat="0" applyFont="0" applyAlignment="0" applyProtection="0"/>
    <xf numFmtId="0" fontId="126" fillId="26" borderId="129" applyNumberFormat="0" applyAlignment="0" applyProtection="0"/>
    <xf numFmtId="0" fontId="120" fillId="26" borderId="133" applyNumberFormat="0" applyAlignment="0" applyProtection="0"/>
    <xf numFmtId="0" fontId="132" fillId="0" borderId="130" applyNumberFormat="0" applyFill="0" applyAlignment="0" applyProtection="0"/>
    <xf numFmtId="0" fontId="132" fillId="0" borderId="141" applyNumberFormat="0" applyFill="0" applyAlignment="0" applyProtection="0"/>
    <xf numFmtId="0" fontId="122" fillId="13" borderId="124" applyNumberFormat="0" applyAlignment="0" applyProtection="0"/>
    <xf numFmtId="0" fontId="132" fillId="0" borderId="135" applyNumberFormat="0" applyFill="0" applyAlignment="0" applyProtection="0"/>
    <xf numFmtId="0" fontId="122" fillId="13" borderId="124" applyNumberFormat="0" applyAlignment="0" applyProtection="0"/>
    <xf numFmtId="0" fontId="122" fillId="13" borderId="145" applyNumberFormat="0" applyAlignment="0" applyProtection="0"/>
    <xf numFmtId="0" fontId="122" fillId="13" borderId="133" applyNumberFormat="0" applyAlignment="0" applyProtection="0"/>
    <xf numFmtId="0" fontId="120" fillId="26" borderId="133" applyNumberFormat="0" applyAlignment="0" applyProtection="0"/>
    <xf numFmtId="0" fontId="122" fillId="13" borderId="145" applyNumberFormat="0" applyAlignment="0" applyProtection="0"/>
    <xf numFmtId="0" fontId="29" fillId="29" borderId="144" applyNumberFormat="0" applyFont="0" applyAlignment="0" applyProtection="0"/>
    <xf numFmtId="0" fontId="122" fillId="13" borderId="149" applyNumberFormat="0" applyAlignment="0" applyProtection="0"/>
    <xf numFmtId="0" fontId="29" fillId="29" borderId="123" applyNumberFormat="0" applyFont="0" applyAlignment="0" applyProtection="0"/>
    <xf numFmtId="0" fontId="126" fillId="26" borderId="134" applyNumberFormat="0" applyAlignment="0" applyProtection="0"/>
    <xf numFmtId="0" fontId="122" fillId="13" borderId="124" applyNumberFormat="0" applyAlignment="0" applyProtection="0"/>
    <xf numFmtId="0" fontId="120" fillId="26" borderId="139" applyNumberFormat="0" applyAlignment="0" applyProtection="0"/>
    <xf numFmtId="0" fontId="29" fillId="29" borderId="143" applyNumberFormat="0" applyFont="0" applyAlignment="0" applyProtection="0"/>
    <xf numFmtId="0" fontId="120" fillId="26" borderId="149" applyNumberFormat="0" applyAlignment="0" applyProtection="0"/>
    <xf numFmtId="0" fontId="126" fillId="26" borderId="134" applyNumberFormat="0" applyAlignment="0" applyProtection="0"/>
    <xf numFmtId="0" fontId="122" fillId="13" borderId="128" applyNumberFormat="0" applyAlignment="0" applyProtection="0"/>
    <xf numFmtId="0" fontId="126" fillId="26" borderId="129" applyNumberFormat="0" applyAlignment="0" applyProtection="0"/>
    <xf numFmtId="0" fontId="132" fillId="0" borderId="135" applyNumberFormat="0" applyFill="0" applyAlignment="0" applyProtection="0"/>
    <xf numFmtId="0" fontId="126" fillId="26" borderId="140" applyNumberFormat="0" applyAlignment="0" applyProtection="0"/>
    <xf numFmtId="0" fontId="122" fillId="13" borderId="133" applyNumberFormat="0" applyAlignment="0" applyProtection="0"/>
    <xf numFmtId="0" fontId="132" fillId="0" borderId="135" applyNumberFormat="0" applyFill="0" applyAlignment="0" applyProtection="0"/>
    <xf numFmtId="0" fontId="120" fillId="26" borderId="128" applyNumberFormat="0" applyAlignment="0" applyProtection="0"/>
    <xf numFmtId="0" fontId="126" fillId="26" borderId="134" applyNumberFormat="0" applyAlignment="0" applyProtection="0"/>
    <xf numFmtId="0" fontId="132" fillId="0" borderId="135" applyNumberFormat="0" applyFill="0" applyAlignment="0" applyProtection="0"/>
    <xf numFmtId="0" fontId="132" fillId="0" borderId="135" applyNumberFormat="0" applyFill="0" applyAlignment="0" applyProtection="0"/>
    <xf numFmtId="0" fontId="132" fillId="0" borderId="135" applyNumberFormat="0" applyFill="0" applyAlignment="0" applyProtection="0"/>
    <xf numFmtId="0" fontId="120" fillId="26" borderId="145" applyNumberFormat="0" applyAlignment="0" applyProtection="0"/>
    <xf numFmtId="0" fontId="122" fillId="13" borderId="149" applyNumberFormat="0" applyAlignment="0" applyProtection="0"/>
    <xf numFmtId="0" fontId="126" fillId="26" borderId="134" applyNumberFormat="0" applyAlignment="0" applyProtection="0"/>
    <xf numFmtId="0" fontId="132" fillId="0" borderId="135" applyNumberFormat="0" applyFill="0" applyAlignment="0" applyProtection="0"/>
    <xf numFmtId="0" fontId="29" fillId="29" borderId="132" applyNumberFormat="0" applyFont="0" applyAlignment="0" applyProtection="0"/>
    <xf numFmtId="0" fontId="29" fillId="29" borderId="131" applyNumberFormat="0" applyFont="0" applyAlignment="0" applyProtection="0"/>
    <xf numFmtId="0" fontId="29" fillId="29" borderId="137" applyNumberFormat="0" applyFont="0" applyAlignment="0" applyProtection="0"/>
    <xf numFmtId="0" fontId="120" fillId="26" borderId="133" applyNumberFormat="0" applyAlignment="0" applyProtection="0"/>
    <xf numFmtId="0" fontId="132" fillId="0" borderId="135" applyNumberFormat="0" applyFill="0" applyAlignment="0" applyProtection="0"/>
    <xf numFmtId="0" fontId="122" fillId="13" borderId="128" applyNumberFormat="0" applyAlignment="0" applyProtection="0"/>
    <xf numFmtId="0" fontId="126" fillId="26" borderId="134" applyNumberFormat="0" applyAlignment="0" applyProtection="0"/>
    <xf numFmtId="0" fontId="122" fillId="13" borderId="128" applyNumberFormat="0" applyAlignment="0" applyProtection="0"/>
    <xf numFmtId="0" fontId="29" fillId="29" borderId="132" applyNumberFormat="0" applyFont="0" applyAlignment="0" applyProtection="0"/>
    <xf numFmtId="0" fontId="122" fillId="13" borderId="149" applyNumberFormat="0" applyAlignment="0" applyProtection="0"/>
    <xf numFmtId="0" fontId="132" fillId="0" borderId="151" applyNumberFormat="0" applyFill="0" applyAlignment="0" applyProtection="0"/>
    <xf numFmtId="0" fontId="122" fillId="13" borderId="133" applyNumberFormat="0" applyAlignment="0" applyProtection="0"/>
    <xf numFmtId="0" fontId="132" fillId="0" borderId="130" applyNumberFormat="0" applyFill="0" applyAlignment="0" applyProtection="0"/>
    <xf numFmtId="0" fontId="120" fillId="26" borderId="128" applyNumberFormat="0" applyAlignment="0" applyProtection="0"/>
    <xf numFmtId="0" fontId="122" fillId="13" borderId="128" applyNumberFormat="0" applyAlignment="0" applyProtection="0"/>
    <xf numFmtId="0" fontId="126" fillId="26" borderId="129" applyNumberFormat="0" applyAlignment="0" applyProtection="0"/>
    <xf numFmtId="0" fontId="132" fillId="0" borderId="130" applyNumberFormat="0" applyFill="0" applyAlignment="0" applyProtection="0"/>
    <xf numFmtId="0" fontId="29" fillId="29" borderId="131" applyNumberFormat="0" applyFont="0" applyAlignment="0" applyProtection="0"/>
    <xf numFmtId="0" fontId="29" fillId="29" borderId="131" applyNumberFormat="0" applyFont="0" applyAlignment="0" applyProtection="0"/>
    <xf numFmtId="0" fontId="120" fillId="26" borderId="133" applyNumberFormat="0" applyAlignment="0" applyProtection="0"/>
    <xf numFmtId="0" fontId="122" fillId="13" borderId="133" applyNumberFormat="0" applyAlignment="0" applyProtection="0"/>
    <xf numFmtId="0" fontId="122" fillId="13" borderId="145" applyNumberFormat="0" applyAlignment="0" applyProtection="0"/>
    <xf numFmtId="0" fontId="120" fillId="26" borderId="149" applyNumberFormat="0" applyAlignment="0" applyProtection="0"/>
    <xf numFmtId="0" fontId="29" fillId="29" borderId="131" applyNumberFormat="0" applyFont="0" applyAlignment="0" applyProtection="0"/>
    <xf numFmtId="0" fontId="29" fillId="29" borderId="144" applyNumberFormat="0" applyFont="0" applyAlignment="0" applyProtection="0"/>
    <xf numFmtId="0" fontId="132" fillId="0" borderId="141" applyNumberFormat="0" applyFill="0" applyAlignment="0" applyProtection="0"/>
    <xf numFmtId="0" fontId="120" fillId="26" borderId="139" applyNumberFormat="0" applyAlignment="0" applyProtection="0"/>
    <xf numFmtId="0" fontId="122" fillId="13" borderId="133" applyNumberFormat="0" applyAlignment="0" applyProtection="0"/>
    <xf numFmtId="0" fontId="126" fillId="26" borderId="134" applyNumberFormat="0" applyAlignment="0" applyProtection="0"/>
    <xf numFmtId="0" fontId="122" fillId="13" borderId="133" applyNumberFormat="0" applyAlignment="0" applyProtection="0"/>
    <xf numFmtId="0" fontId="29" fillId="29" borderId="132" applyNumberFormat="0" applyFont="0" applyAlignment="0" applyProtection="0"/>
    <xf numFmtId="0" fontId="29" fillId="29" borderId="143" applyNumberFormat="0" applyFont="0" applyAlignment="0" applyProtection="0"/>
    <xf numFmtId="0" fontId="120" fillId="26" borderId="149" applyNumberFormat="0" applyAlignment="0" applyProtection="0"/>
    <xf numFmtId="0" fontId="29" fillId="29" borderId="132" applyNumberFormat="0" applyFont="0" applyAlignment="0" applyProtection="0"/>
    <xf numFmtId="0" fontId="120" fillId="26" borderId="145" applyNumberFormat="0" applyAlignment="0" applyProtection="0"/>
    <xf numFmtId="0" fontId="29" fillId="29" borderId="138" applyNumberFormat="0" applyFont="0" applyAlignment="0" applyProtection="0"/>
    <xf numFmtId="0" fontId="120" fillId="26" borderId="139" applyNumberFormat="0" applyAlignment="0" applyProtection="0"/>
    <xf numFmtId="0" fontId="120" fillId="26" borderId="145" applyNumberFormat="0" applyAlignment="0" applyProtection="0"/>
    <xf numFmtId="0" fontId="132" fillId="0" borderId="135" applyNumberFormat="0" applyFill="0" applyAlignment="0" applyProtection="0"/>
    <xf numFmtId="0" fontId="120" fillId="26" borderId="133" applyNumberFormat="0" applyAlignment="0" applyProtection="0"/>
    <xf numFmtId="0" fontId="122" fillId="13" borderId="149" applyNumberFormat="0" applyAlignment="0" applyProtection="0"/>
    <xf numFmtId="0" fontId="29" fillId="29" borderId="132" applyNumberFormat="0" applyFont="0" applyAlignment="0" applyProtection="0"/>
    <xf numFmtId="0" fontId="126" fillId="26" borderId="146" applyNumberFormat="0" applyAlignment="0" applyProtection="0"/>
    <xf numFmtId="0" fontId="122" fillId="13" borderId="149" applyNumberFormat="0" applyAlignment="0" applyProtection="0"/>
    <xf numFmtId="0" fontId="132" fillId="0" borderId="135" applyNumberFormat="0" applyFill="0" applyAlignment="0" applyProtection="0"/>
    <xf numFmtId="0" fontId="29" fillId="29" borderId="144" applyNumberFormat="0" applyFont="0" applyAlignment="0" applyProtection="0"/>
    <xf numFmtId="0" fontId="132" fillId="0" borderId="135" applyNumberFormat="0" applyFill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132" fillId="0" borderId="147" applyNumberFormat="0" applyFill="0" applyAlignment="0" applyProtection="0"/>
    <xf numFmtId="0" fontId="122" fillId="13" borderId="133" applyNumberFormat="0" applyAlignment="0" applyProtection="0"/>
    <xf numFmtId="0" fontId="122" fillId="13" borderId="145" applyNumberFormat="0" applyAlignment="0" applyProtection="0"/>
    <xf numFmtId="0" fontId="132" fillId="0" borderId="141" applyNumberFormat="0" applyFill="0" applyAlignment="0" applyProtection="0"/>
    <xf numFmtId="0" fontId="122" fillId="13" borderId="139" applyNumberFormat="0" applyAlignment="0" applyProtection="0"/>
    <xf numFmtId="0" fontId="29" fillId="29" borderId="148" applyNumberFormat="0" applyFont="0" applyAlignment="0" applyProtection="0"/>
    <xf numFmtId="0" fontId="120" fillId="26" borderId="145" applyNumberFormat="0" applyAlignment="0" applyProtection="0"/>
    <xf numFmtId="0" fontId="122" fillId="13" borderId="133" applyNumberFormat="0" applyAlignment="0" applyProtection="0"/>
    <xf numFmtId="0" fontId="29" fillId="29" borderId="148" applyNumberFormat="0" applyFont="0" applyAlignment="0" applyProtection="0"/>
    <xf numFmtId="0" fontId="120" fillId="26" borderId="149" applyNumberFormat="0" applyAlignment="0" applyProtection="0"/>
    <xf numFmtId="0" fontId="126" fillId="26" borderId="146" applyNumberFormat="0" applyAlignment="0" applyProtection="0"/>
    <xf numFmtId="0" fontId="126" fillId="26" borderId="150" applyNumberFormat="0" applyAlignment="0" applyProtection="0"/>
    <xf numFmtId="0" fontId="120" fillId="26" borderId="133" applyNumberFormat="0" applyAlignment="0" applyProtection="0"/>
    <xf numFmtId="0" fontId="132" fillId="0" borderId="151" applyNumberFormat="0" applyFill="0" applyAlignment="0" applyProtection="0"/>
    <xf numFmtId="0" fontId="122" fillId="13" borderId="149" applyNumberFormat="0" applyAlignment="0" applyProtection="0"/>
    <xf numFmtId="0" fontId="120" fillId="26" borderId="139" applyNumberFormat="0" applyAlignment="0" applyProtection="0"/>
    <xf numFmtId="0" fontId="120" fillId="26" borderId="139" applyNumberFormat="0" applyAlignment="0" applyProtection="0"/>
    <xf numFmtId="0" fontId="120" fillId="26" borderId="133" applyNumberFormat="0" applyAlignment="0" applyProtection="0"/>
    <xf numFmtId="0" fontId="132" fillId="0" borderId="135" applyNumberFormat="0" applyFill="0" applyAlignment="0" applyProtection="0"/>
    <xf numFmtId="0" fontId="120" fillId="26" borderId="149" applyNumberFormat="0" applyAlignment="0" applyProtection="0"/>
    <xf numFmtId="0" fontId="120" fillId="26" borderId="133" applyNumberFormat="0" applyAlignment="0" applyProtection="0"/>
    <xf numFmtId="0" fontId="120" fillId="26" borderId="133" applyNumberFormat="0" applyAlignment="0" applyProtection="0"/>
    <xf numFmtId="0" fontId="132" fillId="0" borderId="141" applyNumberFormat="0" applyFill="0" applyAlignment="0" applyProtection="0"/>
    <xf numFmtId="0" fontId="120" fillId="26" borderId="133" applyNumberFormat="0" applyAlignment="0" applyProtection="0"/>
    <xf numFmtId="0" fontId="126" fillId="26" borderId="146" applyNumberFormat="0" applyAlignment="0" applyProtection="0"/>
    <xf numFmtId="0" fontId="120" fillId="26" borderId="145" applyNumberFormat="0" applyAlignment="0" applyProtection="0"/>
    <xf numFmtId="0" fontId="29" fillId="29" borderId="138" applyNumberFormat="0" applyFont="0" applyAlignment="0" applyProtection="0"/>
    <xf numFmtId="0" fontId="122" fillId="13" borderId="149" applyNumberFormat="0" applyAlignment="0" applyProtection="0"/>
    <xf numFmtId="0" fontId="126" fillId="26" borderId="134" applyNumberFormat="0" applyAlignment="0" applyProtection="0"/>
    <xf numFmtId="0" fontId="122" fillId="13" borderId="149" applyNumberFormat="0" applyAlignment="0" applyProtection="0"/>
    <xf numFmtId="0" fontId="126" fillId="26" borderId="134" applyNumberFormat="0" applyAlignment="0" applyProtection="0"/>
    <xf numFmtId="0" fontId="29" fillId="29" borderId="137" applyNumberFormat="0" applyFont="0" applyAlignment="0" applyProtection="0"/>
    <xf numFmtId="0" fontId="29" fillId="29" borderId="137" applyNumberFormat="0" applyFont="0" applyAlignment="0" applyProtection="0"/>
    <xf numFmtId="0" fontId="126" fillId="26" borderId="134" applyNumberFormat="0" applyAlignment="0" applyProtection="0"/>
    <xf numFmtId="0" fontId="120" fillId="26" borderId="149" applyNumberFormat="0" applyAlignment="0" applyProtection="0"/>
    <xf numFmtId="0" fontId="132" fillId="0" borderId="147" applyNumberFormat="0" applyFill="0" applyAlignment="0" applyProtection="0"/>
    <xf numFmtId="0" fontId="29" fillId="29" borderId="132" applyNumberFormat="0" applyFont="0" applyAlignment="0" applyProtection="0"/>
    <xf numFmtId="0" fontId="122" fillId="13" borderId="149" applyNumberFormat="0" applyAlignment="0" applyProtection="0"/>
    <xf numFmtId="0" fontId="120" fillId="26" borderId="139" applyNumberFormat="0" applyAlignment="0" applyProtection="0"/>
    <xf numFmtId="0" fontId="29" fillId="29" borderId="143" applyNumberFormat="0" applyFont="0" applyAlignment="0" applyProtection="0"/>
    <xf numFmtId="0" fontId="29" fillId="29" borderId="132" applyNumberFormat="0" applyFont="0" applyAlignment="0" applyProtection="0"/>
    <xf numFmtId="0" fontId="122" fillId="13" borderId="133" applyNumberFormat="0" applyAlignment="0" applyProtection="0"/>
    <xf numFmtId="0" fontId="29" fillId="29" borderId="144" applyNumberFormat="0" applyFont="0" applyAlignment="0" applyProtection="0"/>
    <xf numFmtId="0" fontId="122" fillId="13" borderId="139" applyNumberFormat="0" applyAlignment="0" applyProtection="0"/>
    <xf numFmtId="0" fontId="120" fillId="26" borderId="133" applyNumberFormat="0" applyAlignment="0" applyProtection="0"/>
    <xf numFmtId="0" fontId="122" fillId="13" borderId="133" applyNumberFormat="0" applyAlignment="0" applyProtection="0"/>
    <xf numFmtId="0" fontId="29" fillId="29" borderId="132" applyNumberFormat="0" applyFont="0" applyAlignment="0" applyProtection="0"/>
    <xf numFmtId="0" fontId="122" fillId="13" borderId="139" applyNumberFormat="0" applyAlignment="0" applyProtection="0"/>
    <xf numFmtId="0" fontId="120" fillId="26" borderId="145" applyNumberFormat="0" applyAlignment="0" applyProtection="0"/>
    <xf numFmtId="0" fontId="29" fillId="29" borderId="137" applyNumberFormat="0" applyFon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122" fillId="13" borderId="139" applyNumberFormat="0" applyAlignment="0" applyProtection="0"/>
    <xf numFmtId="0" fontId="122" fillId="13" borderId="133" applyNumberFormat="0" applyAlignment="0" applyProtection="0"/>
    <xf numFmtId="0" fontId="126" fillId="26" borderId="150" applyNumberFormat="0" applyAlignment="0" applyProtection="0"/>
    <xf numFmtId="0" fontId="132" fillId="0" borderId="135" applyNumberFormat="0" applyFill="0" applyAlignment="0" applyProtection="0"/>
    <xf numFmtId="0" fontId="29" fillId="29" borderId="143" applyNumberFormat="0" applyFont="0" applyAlignment="0" applyProtection="0"/>
    <xf numFmtId="0" fontId="126" fillId="26" borderId="150" applyNumberFormat="0" applyAlignment="0" applyProtection="0"/>
    <xf numFmtId="0" fontId="120" fillId="26" borderId="133" applyNumberFormat="0" applyAlignment="0" applyProtection="0"/>
    <xf numFmtId="0" fontId="29" fillId="29" borderId="144" applyNumberFormat="0" applyFont="0" applyAlignment="0" applyProtection="0"/>
    <xf numFmtId="0" fontId="29" fillId="29" borderId="148" applyNumberFormat="0" applyFont="0" applyAlignment="0" applyProtection="0"/>
    <xf numFmtId="0" fontId="126" fillId="26" borderId="140" applyNumberFormat="0" applyAlignment="0" applyProtection="0"/>
    <xf numFmtId="0" fontId="132" fillId="0" borderId="151" applyNumberFormat="0" applyFill="0" applyAlignment="0" applyProtection="0"/>
    <xf numFmtId="0" fontId="120" fillId="26" borderId="133" applyNumberFormat="0" applyAlignment="0" applyProtection="0"/>
    <xf numFmtId="0" fontId="120" fillId="26" borderId="139" applyNumberFormat="0" applyAlignment="0" applyProtection="0"/>
    <xf numFmtId="0" fontId="120" fillId="26" borderId="139" applyNumberFormat="0" applyAlignment="0" applyProtection="0"/>
    <xf numFmtId="0" fontId="126" fillId="26" borderId="140" applyNumberFormat="0" applyAlignment="0" applyProtection="0"/>
    <xf numFmtId="0" fontId="122" fillId="13" borderId="145" applyNumberFormat="0" applyAlignment="0" applyProtection="0"/>
    <xf numFmtId="0" fontId="132" fillId="0" borderId="151" applyNumberFormat="0" applyFill="0" applyAlignment="0" applyProtection="0"/>
    <xf numFmtId="0" fontId="122" fillId="13" borderId="139" applyNumberFormat="0" applyAlignment="0" applyProtection="0"/>
    <xf numFmtId="0" fontId="132" fillId="0" borderId="147" applyNumberFormat="0" applyFill="0" applyAlignment="0" applyProtection="0"/>
    <xf numFmtId="0" fontId="29" fillId="29" borderId="137" applyNumberFormat="0" applyFont="0" applyAlignment="0" applyProtection="0"/>
    <xf numFmtId="0" fontId="29" fillId="29" borderId="138" applyNumberFormat="0" applyFont="0" applyAlignment="0" applyProtection="0"/>
    <xf numFmtId="0" fontId="126" fillId="26" borderId="140" applyNumberFormat="0" applyAlignment="0" applyProtection="0"/>
    <xf numFmtId="0" fontId="132" fillId="0" borderId="135" applyNumberFormat="0" applyFill="0" applyAlignment="0" applyProtection="0"/>
    <xf numFmtId="0" fontId="132" fillId="0" borderId="141" applyNumberFormat="0" applyFill="0" applyAlignment="0" applyProtection="0"/>
    <xf numFmtId="0" fontId="120" fillId="26" borderId="145" applyNumberFormat="0" applyAlignment="0" applyProtection="0"/>
    <xf numFmtId="0" fontId="122" fillId="13" borderId="145" applyNumberFormat="0" applyAlignment="0" applyProtection="0"/>
    <xf numFmtId="0" fontId="122" fillId="13" borderId="139" applyNumberFormat="0" applyAlignment="0" applyProtection="0"/>
    <xf numFmtId="0" fontId="120" fillId="26" borderId="139" applyNumberFormat="0" applyAlignment="0" applyProtection="0"/>
    <xf numFmtId="0" fontId="126" fillId="26" borderId="146" applyNumberFormat="0" applyAlignment="0" applyProtection="0"/>
    <xf numFmtId="0" fontId="126" fillId="26" borderId="134" applyNumberForma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122" fillId="13" borderId="145" applyNumberFormat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32" fillId="0" borderId="147" applyNumberFormat="0" applyFill="0" applyAlignment="0" applyProtection="0"/>
    <xf numFmtId="0" fontId="120" fillId="26" borderId="145" applyNumberFormat="0" applyAlignment="0" applyProtection="0"/>
    <xf numFmtId="0" fontId="126" fillId="26" borderId="140" applyNumberFormat="0" applyAlignment="0" applyProtection="0"/>
    <xf numFmtId="0" fontId="132" fillId="0" borderId="135" applyNumberFormat="0" applyFill="0" applyAlignment="0" applyProtection="0"/>
    <xf numFmtId="0" fontId="120" fillId="26" borderId="145" applyNumberFormat="0" applyAlignment="0" applyProtection="0"/>
    <xf numFmtId="0" fontId="126" fillId="26" borderId="150" applyNumberFormat="0" applyAlignment="0" applyProtection="0"/>
    <xf numFmtId="0" fontId="126" fillId="26" borderId="134" applyNumberFormat="0" applyAlignment="0" applyProtection="0"/>
    <xf numFmtId="0" fontId="120" fillId="26" borderId="133" applyNumberFormat="0" applyAlignment="0" applyProtection="0"/>
    <xf numFmtId="0" fontId="120" fillId="26" borderId="145" applyNumberFormat="0" applyAlignment="0" applyProtection="0"/>
    <xf numFmtId="0" fontId="122" fillId="13" borderId="145" applyNumberFormat="0" applyAlignment="0" applyProtection="0"/>
    <xf numFmtId="0" fontId="126" fillId="26" borderId="134" applyNumberFormat="0" applyAlignment="0" applyProtection="0"/>
    <xf numFmtId="0" fontId="126" fillId="26" borderId="150" applyNumberFormat="0" applyAlignment="0" applyProtection="0"/>
    <xf numFmtId="0" fontId="122" fillId="13" borderId="133" applyNumberFormat="0" applyAlignment="0" applyProtection="0"/>
    <xf numFmtId="0" fontId="126" fillId="26" borderId="150" applyNumberFormat="0" applyAlignment="0" applyProtection="0"/>
    <xf numFmtId="0" fontId="132" fillId="0" borderId="135" applyNumberFormat="0" applyFill="0" applyAlignment="0" applyProtection="0"/>
    <xf numFmtId="0" fontId="122" fillId="13" borderId="149" applyNumberFormat="0" applyAlignment="0" applyProtection="0"/>
    <xf numFmtId="0" fontId="126" fillId="26" borderId="134" applyNumberFormat="0" applyAlignment="0" applyProtection="0"/>
    <xf numFmtId="0" fontId="120" fillId="26" borderId="133" applyNumberFormat="0" applyAlignment="0" applyProtection="0"/>
    <xf numFmtId="0" fontId="132" fillId="0" borderId="147" applyNumberFormat="0" applyFill="0" applyAlignment="0" applyProtection="0"/>
    <xf numFmtId="0" fontId="126" fillId="26" borderId="134" applyNumberFormat="0" applyAlignment="0" applyProtection="0"/>
    <xf numFmtId="0" fontId="122" fillId="13" borderId="139" applyNumberFormat="0" applyAlignment="0" applyProtection="0"/>
    <xf numFmtId="0" fontId="29" fillId="29" borderId="143" applyNumberFormat="0" applyFont="0" applyAlignment="0" applyProtection="0"/>
    <xf numFmtId="0" fontId="126" fillId="26" borderId="134" applyNumberFormat="0" applyAlignment="0" applyProtection="0"/>
    <xf numFmtId="0" fontId="132" fillId="0" borderId="141" applyNumberFormat="0" applyFill="0" applyAlignment="0" applyProtection="0"/>
    <xf numFmtId="0" fontId="29" fillId="29" borderId="137" applyNumberFormat="0" applyFont="0" applyAlignment="0" applyProtection="0"/>
    <xf numFmtId="0" fontId="29" fillId="29" borderId="132" applyNumberFormat="0" applyFont="0" applyAlignment="0" applyProtection="0"/>
    <xf numFmtId="0" fontId="122" fillId="13" borderId="145" applyNumberFormat="0" applyAlignment="0" applyProtection="0"/>
    <xf numFmtId="0" fontId="132" fillId="0" borderId="151" applyNumberFormat="0" applyFill="0" applyAlignment="0" applyProtection="0"/>
    <xf numFmtId="0" fontId="132" fillId="0" borderId="141" applyNumberFormat="0" applyFill="0" applyAlignment="0" applyProtection="0"/>
    <xf numFmtId="0" fontId="122" fillId="13" borderId="133" applyNumberFormat="0" applyAlignment="0" applyProtection="0"/>
    <xf numFmtId="0" fontId="132" fillId="0" borderId="135" applyNumberFormat="0" applyFill="0" applyAlignment="0" applyProtection="0"/>
    <xf numFmtId="0" fontId="29" fillId="29" borderId="132" applyNumberFormat="0" applyFont="0" applyAlignment="0" applyProtection="0"/>
    <xf numFmtId="0" fontId="132" fillId="0" borderId="135" applyNumberFormat="0" applyFill="0" applyAlignment="0" applyProtection="0"/>
    <xf numFmtId="0" fontId="122" fillId="13" borderId="149" applyNumberFormat="0" applyAlignment="0" applyProtection="0"/>
    <xf numFmtId="0" fontId="122" fillId="13" borderId="139" applyNumberFormat="0" applyAlignment="0" applyProtection="0"/>
    <xf numFmtId="0" fontId="122" fillId="13" borderId="149" applyNumberFormat="0" applyAlignment="0" applyProtection="0"/>
    <xf numFmtId="0" fontId="126" fillId="26" borderId="134" applyNumberFormat="0" applyAlignment="0" applyProtection="0"/>
    <xf numFmtId="0" fontId="122" fillId="13" borderId="133" applyNumberFormat="0" applyAlignment="0" applyProtection="0"/>
    <xf numFmtId="0" fontId="120" fillId="26" borderId="145" applyNumberFormat="0" applyAlignment="0" applyProtection="0"/>
    <xf numFmtId="0" fontId="122" fillId="13" borderId="145" applyNumberFormat="0" applyAlignment="0" applyProtection="0"/>
    <xf numFmtId="0" fontId="120" fillId="26" borderId="133" applyNumberFormat="0" applyAlignment="0" applyProtection="0"/>
    <xf numFmtId="0" fontId="29" fillId="29" borderId="143" applyNumberFormat="0" applyFont="0" applyAlignment="0" applyProtection="0"/>
    <xf numFmtId="0" fontId="132" fillId="0" borderId="135" applyNumberFormat="0" applyFill="0" applyAlignment="0" applyProtection="0"/>
    <xf numFmtId="0" fontId="120" fillId="26" borderId="133" applyNumberFormat="0" applyAlignment="0" applyProtection="0"/>
    <xf numFmtId="0" fontId="132" fillId="0" borderId="147" applyNumberFormat="0" applyFill="0" applyAlignment="0" applyProtection="0"/>
    <xf numFmtId="0" fontId="126" fillId="26" borderId="140" applyNumberFormat="0" applyAlignment="0" applyProtection="0"/>
    <xf numFmtId="0" fontId="126" fillId="26" borderId="134" applyNumberFormat="0" applyAlignment="0" applyProtection="0"/>
    <xf numFmtId="0" fontId="122" fillId="13" borderId="139" applyNumberFormat="0" applyAlignment="0" applyProtection="0"/>
    <xf numFmtId="0" fontId="126" fillId="26" borderId="146" applyNumberFormat="0" applyAlignment="0" applyProtection="0"/>
    <xf numFmtId="0" fontId="122" fillId="13" borderId="139" applyNumberFormat="0" applyAlignment="0" applyProtection="0"/>
    <xf numFmtId="0" fontId="29" fillId="29" borderId="144" applyNumberFormat="0" applyFont="0" applyAlignment="0" applyProtection="0"/>
    <xf numFmtId="0" fontId="126" fillId="26" borderId="146" applyNumberFormat="0" applyAlignment="0" applyProtection="0"/>
    <xf numFmtId="0" fontId="126" fillId="26" borderId="150" applyNumberForma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6" fillId="26" borderId="134" applyNumberFormat="0" applyAlignment="0" applyProtection="0"/>
    <xf numFmtId="0" fontId="29" fillId="29" borderId="148" applyNumberFormat="0" applyFont="0" applyAlignment="0" applyProtection="0"/>
    <xf numFmtId="0" fontId="132" fillId="0" borderId="151" applyNumberFormat="0" applyFill="0" applyAlignment="0" applyProtection="0"/>
    <xf numFmtId="0" fontId="122" fillId="13" borderId="139" applyNumberFormat="0" applyAlignment="0" applyProtection="0"/>
    <xf numFmtId="0" fontId="122" fillId="13" borderId="139" applyNumberFormat="0" applyAlignment="0" applyProtection="0"/>
    <xf numFmtId="0" fontId="122" fillId="13" borderId="145" applyNumberFormat="0" applyAlignment="0" applyProtection="0"/>
    <xf numFmtId="0" fontId="126" fillId="26" borderId="134" applyNumberFormat="0" applyAlignment="0" applyProtection="0"/>
    <xf numFmtId="0" fontId="122" fillId="13" borderId="139" applyNumberFormat="0" applyAlignment="0" applyProtection="0"/>
    <xf numFmtId="0" fontId="132" fillId="0" borderId="151" applyNumberFormat="0" applyFill="0" applyAlignment="0" applyProtection="0"/>
    <xf numFmtId="0" fontId="122" fillId="13" borderId="145" applyNumberFormat="0" applyAlignment="0" applyProtection="0"/>
    <xf numFmtId="0" fontId="126" fillId="26" borderId="140" applyNumberFormat="0" applyAlignment="0" applyProtection="0"/>
    <xf numFmtId="0" fontId="120" fillId="26" borderId="133" applyNumberFormat="0" applyAlignment="0" applyProtection="0"/>
    <xf numFmtId="0" fontId="122" fillId="13" borderId="139" applyNumberFormat="0" applyAlignment="0" applyProtection="0"/>
    <xf numFmtId="0" fontId="122" fillId="13" borderId="139" applyNumberFormat="0" applyAlignment="0" applyProtection="0"/>
    <xf numFmtId="0" fontId="29" fillId="29" borderId="137" applyNumberFormat="0" applyFont="0" applyAlignment="0" applyProtection="0"/>
    <xf numFmtId="0" fontId="29" fillId="29" borderId="137" applyNumberFormat="0" applyFont="0" applyAlignment="0" applyProtection="0"/>
    <xf numFmtId="0" fontId="29" fillId="29" borderId="137" applyNumberFormat="0" applyFont="0" applyAlignment="0" applyProtection="0"/>
    <xf numFmtId="0" fontId="29" fillId="29" borderId="137" applyNumberFormat="0" applyFont="0" applyAlignment="0" applyProtection="0"/>
    <xf numFmtId="0" fontId="122" fillId="13" borderId="139" applyNumberFormat="0" applyAlignment="0" applyProtection="0"/>
    <xf numFmtId="0" fontId="120" fillId="26" borderId="139" applyNumberFormat="0" applyAlignment="0" applyProtection="0"/>
    <xf numFmtId="0" fontId="29" fillId="29" borderId="144" applyNumberFormat="0" applyFont="0" applyAlignment="0" applyProtection="0"/>
    <xf numFmtId="0" fontId="132" fillId="0" borderId="141" applyNumberFormat="0" applyFill="0" applyAlignment="0" applyProtection="0"/>
    <xf numFmtId="0" fontId="122" fillId="13" borderId="139" applyNumberFormat="0" applyAlignment="0" applyProtection="0"/>
    <xf numFmtId="0" fontId="126" fillId="26" borderId="140" applyNumberFormat="0" applyAlignment="0" applyProtection="0"/>
    <xf numFmtId="0" fontId="122" fillId="13" borderId="145" applyNumberFormat="0" applyAlignment="0" applyProtection="0"/>
    <xf numFmtId="0" fontId="126" fillId="26" borderId="140" applyNumberFormat="0" applyAlignment="0" applyProtection="0"/>
    <xf numFmtId="0" fontId="120" fillId="26" borderId="145" applyNumberFormat="0" applyAlignment="0" applyProtection="0"/>
    <xf numFmtId="0" fontId="132" fillId="0" borderId="151" applyNumberFormat="0" applyFill="0" applyAlignment="0" applyProtection="0"/>
    <xf numFmtId="0" fontId="126" fillId="26" borderId="140" applyNumberFormat="0" applyAlignment="0" applyProtection="0"/>
    <xf numFmtId="0" fontId="29" fillId="29" borderId="143" applyNumberFormat="0" applyFont="0" applyAlignment="0" applyProtection="0"/>
    <xf numFmtId="0" fontId="132" fillId="0" borderId="147" applyNumberFormat="0" applyFill="0" applyAlignment="0" applyProtection="0"/>
    <xf numFmtId="0" fontId="126" fillId="26" borderId="154" applyNumberFormat="0" applyAlignment="0" applyProtection="0"/>
    <xf numFmtId="0" fontId="126" fillId="26" borderId="150" applyNumberFormat="0" applyAlignment="0" applyProtection="0"/>
    <xf numFmtId="0" fontId="132" fillId="0" borderId="151" applyNumberFormat="0" applyFill="0" applyAlignment="0" applyProtection="0"/>
    <xf numFmtId="0" fontId="120" fillId="26" borderId="139" applyNumberFormat="0" applyAlignment="0" applyProtection="0"/>
    <xf numFmtId="0" fontId="126" fillId="26" borderId="140" applyNumberFormat="0" applyAlignment="0" applyProtection="0"/>
    <xf numFmtId="0" fontId="120" fillId="26" borderId="145" applyNumberFormat="0" applyAlignment="0" applyProtection="0"/>
    <xf numFmtId="0" fontId="132" fillId="0" borderId="141" applyNumberFormat="0" applyFill="0" applyAlignment="0" applyProtection="0"/>
    <xf numFmtId="0" fontId="29" fillId="29" borderId="143" applyNumberFormat="0" applyFont="0" applyAlignment="0" applyProtection="0"/>
    <xf numFmtId="0" fontId="132" fillId="0" borderId="147" applyNumberFormat="0" applyFill="0" applyAlignment="0" applyProtection="0"/>
    <xf numFmtId="0" fontId="120" fillId="26" borderId="145" applyNumberFormat="0" applyAlignment="0" applyProtection="0"/>
    <xf numFmtId="0" fontId="120" fillId="26" borderId="149" applyNumberFormat="0" applyAlignment="0" applyProtection="0"/>
    <xf numFmtId="0" fontId="120" fillId="26" borderId="145" applyNumberFormat="0" applyAlignment="0" applyProtection="0"/>
    <xf numFmtId="0" fontId="29" fillId="29" borderId="143" applyNumberFormat="0" applyFont="0" applyAlignment="0" applyProtection="0"/>
    <xf numFmtId="0" fontId="132" fillId="0" borderId="147" applyNumberFormat="0" applyFill="0" applyAlignment="0" applyProtection="0"/>
    <xf numFmtId="0" fontId="120" fillId="26" borderId="139" applyNumberFormat="0" applyAlignment="0" applyProtection="0"/>
    <xf numFmtId="0" fontId="126" fillId="26" borderId="146" applyNumberFormat="0" applyAlignment="0" applyProtection="0"/>
    <xf numFmtId="0" fontId="122" fillId="13" borderId="149" applyNumberFormat="0" applyAlignment="0" applyProtection="0"/>
    <xf numFmtId="0" fontId="126" fillId="26" borderId="140" applyNumberFormat="0" applyAlignment="0" applyProtection="0"/>
    <xf numFmtId="0" fontId="132" fillId="0" borderId="147" applyNumberFormat="0" applyFill="0" applyAlignment="0" applyProtection="0"/>
    <xf numFmtId="0" fontId="126" fillId="26" borderId="140" applyNumberFormat="0" applyAlignment="0" applyProtection="0"/>
    <xf numFmtId="0" fontId="126" fillId="26" borderId="146" applyNumberFormat="0" applyAlignment="0" applyProtection="0"/>
    <xf numFmtId="0" fontId="132" fillId="0" borderId="141" applyNumberFormat="0" applyFill="0" applyAlignment="0" applyProtection="0"/>
    <xf numFmtId="0" fontId="120" fillId="26" borderId="149" applyNumberFormat="0" applyAlignment="0" applyProtection="0"/>
    <xf numFmtId="0" fontId="29" fillId="29" borderId="138" applyNumberFormat="0" applyFon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6" fillId="26" borderId="140" applyNumberFormat="0" applyAlignment="0" applyProtection="0"/>
    <xf numFmtId="0" fontId="126" fillId="26" borderId="146" applyNumberFormat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2" fillId="13" borderId="149" applyNumberFormat="0" applyAlignment="0" applyProtection="0"/>
    <xf numFmtId="0" fontId="29" fillId="29" borderId="143" applyNumberFormat="0" applyFont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0" fillId="26" borderId="145" applyNumberFormat="0" applyAlignment="0" applyProtection="0"/>
    <xf numFmtId="0" fontId="120" fillId="26" borderId="145" applyNumberFormat="0" applyAlignment="0" applyProtection="0"/>
    <xf numFmtId="0" fontId="120" fillId="26" borderId="149" applyNumberFormat="0" applyAlignment="0" applyProtection="0"/>
    <xf numFmtId="0" fontId="122" fillId="13" borderId="139" applyNumberFormat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22" fillId="13" borderId="145" applyNumberFormat="0" applyAlignment="0" applyProtection="0"/>
    <xf numFmtId="0" fontId="120" fillId="26" borderId="139" applyNumberFormat="0" applyAlignment="0" applyProtection="0"/>
    <xf numFmtId="0" fontId="122" fillId="13" borderId="149" applyNumberFormat="0" applyAlignment="0" applyProtection="0"/>
    <xf numFmtId="0" fontId="120" fillId="26" borderId="145" applyNumberFormat="0" applyAlignment="0" applyProtection="0"/>
    <xf numFmtId="0" fontId="126" fillId="26" borderId="146" applyNumberFormat="0" applyAlignment="0" applyProtection="0"/>
    <xf numFmtId="0" fontId="126" fillId="26" borderId="146" applyNumberFormat="0" applyAlignment="0" applyProtection="0"/>
    <xf numFmtId="0" fontId="132" fillId="0" borderId="151" applyNumberFormat="0" applyFill="0" applyAlignment="0" applyProtection="0"/>
    <xf numFmtId="0" fontId="120" fillId="26" borderId="149" applyNumberFormat="0" applyAlignment="0" applyProtection="0"/>
    <xf numFmtId="0" fontId="122" fillId="13" borderId="139" applyNumberFormat="0" applyAlignment="0" applyProtection="0"/>
    <xf numFmtId="0" fontId="132" fillId="0" borderId="151" applyNumberFormat="0" applyFill="0" applyAlignment="0" applyProtection="0"/>
    <xf numFmtId="0" fontId="29" fillId="29" borderId="144" applyNumberFormat="0" applyFont="0" applyAlignment="0" applyProtection="0"/>
    <xf numFmtId="0" fontId="126" fillId="26" borderId="146" applyNumberFormat="0" applyAlignment="0" applyProtection="0"/>
    <xf numFmtId="0" fontId="120" fillId="26" borderId="145" applyNumberFormat="0" applyAlignment="0" applyProtection="0"/>
    <xf numFmtId="0" fontId="126" fillId="26" borderId="140" applyNumberFormat="0" applyAlignment="0" applyProtection="0"/>
    <xf numFmtId="0" fontId="122" fillId="13" borderId="139" applyNumberFormat="0" applyAlignment="0" applyProtection="0"/>
    <xf numFmtId="0" fontId="126" fillId="26" borderId="140" applyNumberFormat="0" applyAlignment="0" applyProtection="0"/>
    <xf numFmtId="0" fontId="132" fillId="0" borderId="151" applyNumberFormat="0" applyFill="0" applyAlignment="0" applyProtection="0"/>
    <xf numFmtId="0" fontId="122" fillId="13" borderId="149" applyNumberFormat="0" applyAlignment="0" applyProtection="0"/>
    <xf numFmtId="0" fontId="122" fillId="13" borderId="139" applyNumberFormat="0" applyAlignment="0" applyProtection="0"/>
    <xf numFmtId="0" fontId="126" fillId="26" borderId="146" applyNumberFormat="0" applyAlignment="0" applyProtection="0"/>
    <xf numFmtId="0" fontId="126" fillId="26" borderId="140" applyNumberFormat="0" applyAlignment="0" applyProtection="0"/>
    <xf numFmtId="0" fontId="120" fillId="26" borderId="149" applyNumberFormat="0" applyAlignment="0" applyProtection="0"/>
    <xf numFmtId="0" fontId="120" fillId="26" borderId="145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6" fillId="26" borderId="146" applyNumberFormat="0" applyAlignment="0" applyProtection="0"/>
    <xf numFmtId="0" fontId="132" fillId="0" borderId="141" applyNumberFormat="0" applyFill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29" fillId="29" borderId="143" applyNumberFormat="0" applyFont="0" applyAlignment="0" applyProtection="0"/>
    <xf numFmtId="0" fontId="132" fillId="0" borderId="151" applyNumberFormat="0" applyFill="0" applyAlignment="0" applyProtection="0"/>
    <xf numFmtId="0" fontId="132" fillId="0" borderId="147" applyNumberFormat="0" applyFill="0" applyAlignment="0" applyProtection="0"/>
    <xf numFmtId="0" fontId="120" fillId="26" borderId="149" applyNumberFormat="0" applyAlignment="0" applyProtection="0"/>
    <xf numFmtId="0" fontId="132" fillId="0" borderId="151" applyNumberFormat="0" applyFill="0" applyAlignment="0" applyProtection="0"/>
    <xf numFmtId="0" fontId="29" fillId="29" borderId="148" applyNumberFormat="0" applyFont="0" applyAlignment="0" applyProtection="0"/>
    <xf numFmtId="0" fontId="132" fillId="0" borderId="141" applyNumberFormat="0" applyFill="0" applyAlignment="0" applyProtection="0"/>
    <xf numFmtId="0" fontId="132" fillId="0" borderId="141" applyNumberFormat="0" applyFill="0" applyAlignment="0" applyProtection="0"/>
    <xf numFmtId="0" fontId="126" fillId="26" borderId="146" applyNumberFormat="0" applyAlignment="0" applyProtection="0"/>
    <xf numFmtId="0" fontId="122" fillId="13" borderId="145" applyNumberFormat="0" applyAlignment="0" applyProtection="0"/>
    <xf numFmtId="0" fontId="29" fillId="29" borderId="138" applyNumberFormat="0" applyFont="0" applyAlignment="0" applyProtection="0"/>
    <xf numFmtId="0" fontId="120" fillId="26" borderId="149" applyNumberFormat="0" applyAlignment="0" applyProtection="0"/>
    <xf numFmtId="0" fontId="29" fillId="29" borderId="144" applyNumberFormat="0" applyFon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26" fillId="26" borderId="150" applyNumberFormat="0" applyAlignment="0" applyProtection="0"/>
    <xf numFmtId="0" fontId="29" fillId="29" borderId="137" applyNumberFormat="0" applyFont="0" applyAlignment="0" applyProtection="0"/>
    <xf numFmtId="0" fontId="120" fillId="26" borderId="145" applyNumberFormat="0" applyAlignment="0" applyProtection="0"/>
    <xf numFmtId="0" fontId="126" fillId="26" borderId="140" applyNumberFormat="0" applyAlignment="0" applyProtection="0"/>
    <xf numFmtId="0" fontId="132" fillId="0" borderId="141" applyNumberFormat="0" applyFill="0" applyAlignment="0" applyProtection="0"/>
    <xf numFmtId="0" fontId="120" fillId="26" borderId="149" applyNumberFormat="0" applyAlignment="0" applyProtection="0"/>
    <xf numFmtId="0" fontId="126" fillId="26" borderId="146" applyNumberFormat="0" applyAlignment="0" applyProtection="0"/>
    <xf numFmtId="0" fontId="29" fillId="29" borderId="144" applyNumberFormat="0" applyFont="0" applyAlignment="0" applyProtection="0"/>
    <xf numFmtId="0" fontId="132" fillId="0" borderId="147" applyNumberFormat="0" applyFill="0" applyAlignment="0" applyProtection="0"/>
    <xf numFmtId="0" fontId="29" fillId="29" borderId="138" applyNumberFormat="0" applyFont="0" applyAlignment="0" applyProtection="0"/>
    <xf numFmtId="0" fontId="126" fillId="26" borderId="140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32" fillId="0" borderId="147" applyNumberFormat="0" applyFill="0" applyAlignment="0" applyProtection="0"/>
    <xf numFmtId="0" fontId="126" fillId="26" borderId="150" applyNumberFormat="0" applyAlignment="0" applyProtection="0"/>
    <xf numFmtId="0" fontId="122" fillId="13" borderId="145" applyNumberFormat="0" applyAlignment="0" applyProtection="0"/>
    <xf numFmtId="0" fontId="132" fillId="0" borderId="151" applyNumberFormat="0" applyFill="0" applyAlignment="0" applyProtection="0"/>
    <xf numFmtId="0" fontId="126" fillId="26" borderId="140" applyNumberFormat="0" applyAlignment="0" applyProtection="0"/>
    <xf numFmtId="0" fontId="126" fillId="26" borderId="140" applyNumberFormat="0" applyAlignment="0" applyProtection="0"/>
    <xf numFmtId="0" fontId="122" fillId="13" borderId="149" applyNumberFormat="0" applyAlignment="0" applyProtection="0"/>
    <xf numFmtId="0" fontId="29" fillId="29" borderId="137" applyNumberFormat="0" applyFont="0" applyAlignment="0" applyProtection="0"/>
    <xf numFmtId="0" fontId="120" fillId="26" borderId="139" applyNumberFormat="0" applyAlignment="0" applyProtection="0"/>
    <xf numFmtId="0" fontId="29" fillId="29" borderId="148" applyNumberFormat="0" applyFont="0" applyAlignment="0" applyProtection="0"/>
    <xf numFmtId="0" fontId="126" fillId="26" borderId="140" applyNumberFormat="0" applyAlignment="0" applyProtection="0"/>
    <xf numFmtId="0" fontId="29" fillId="29" borderId="138" applyNumberFormat="0" applyFont="0" applyAlignment="0" applyProtection="0"/>
    <xf numFmtId="0" fontId="132" fillId="0" borderId="151" applyNumberFormat="0" applyFill="0" applyAlignment="0" applyProtection="0"/>
    <xf numFmtId="0" fontId="132" fillId="0" borderId="151" applyNumberFormat="0" applyFill="0" applyAlignment="0" applyProtection="0"/>
    <xf numFmtId="0" fontId="120" fillId="26" borderId="139" applyNumberFormat="0" applyAlignment="0" applyProtection="0"/>
    <xf numFmtId="0" fontId="29" fillId="29" borderId="144" applyNumberFormat="0" applyFont="0" applyAlignment="0" applyProtection="0"/>
    <xf numFmtId="0" fontId="29" fillId="29" borderId="137" applyNumberFormat="0" applyFont="0" applyAlignment="0" applyProtection="0"/>
    <xf numFmtId="0" fontId="29" fillId="29" borderId="148" applyNumberFormat="0" applyFont="0" applyAlignment="0" applyProtection="0"/>
    <xf numFmtId="0" fontId="29" fillId="29" borderId="137" applyNumberFormat="0" applyFont="0" applyAlignment="0" applyProtection="0"/>
    <xf numFmtId="0" fontId="126" fillId="26" borderId="150" applyNumberFormat="0" applyAlignment="0" applyProtection="0"/>
    <xf numFmtId="0" fontId="29" fillId="29" borderId="144" applyNumberFormat="0" applyFon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120" fillId="26" borderId="149" applyNumberFormat="0" applyAlignment="0" applyProtection="0"/>
    <xf numFmtId="0" fontId="29" fillId="29" borderId="137" applyNumberFormat="0" applyFont="0" applyAlignment="0" applyProtection="0"/>
    <xf numFmtId="0" fontId="132" fillId="0" borderId="151" applyNumberFormat="0" applyFill="0" applyAlignment="0" applyProtection="0"/>
    <xf numFmtId="0" fontId="122" fillId="13" borderId="149" applyNumberFormat="0" applyAlignment="0" applyProtection="0"/>
    <xf numFmtId="0" fontId="126" fillId="26" borderId="150" applyNumberFormat="0" applyAlignment="0" applyProtection="0"/>
    <xf numFmtId="0" fontId="132" fillId="0" borderId="151" applyNumberFormat="0" applyFill="0" applyAlignment="0" applyProtection="0"/>
    <xf numFmtId="0" fontId="29" fillId="29" borderId="143" applyNumberFormat="0" applyFont="0" applyAlignment="0" applyProtection="0"/>
    <xf numFmtId="0" fontId="122" fillId="13" borderId="145" applyNumberFormat="0" applyAlignment="0" applyProtection="0"/>
    <xf numFmtId="0" fontId="122" fillId="13" borderId="145" applyNumberFormat="0" applyAlignment="0" applyProtection="0"/>
    <xf numFmtId="0" fontId="29" fillId="29" borderId="143" applyNumberFormat="0" applyFont="0" applyAlignment="0" applyProtection="0"/>
    <xf numFmtId="0" fontId="132" fillId="0" borderId="141" applyNumberFormat="0" applyFill="0" applyAlignment="0" applyProtection="0"/>
    <xf numFmtId="0" fontId="132" fillId="0" borderId="147" applyNumberFormat="0" applyFill="0" applyAlignment="0" applyProtection="0"/>
    <xf numFmtId="0" fontId="122" fillId="13" borderId="145" applyNumberFormat="0" applyAlignment="0" applyProtection="0"/>
    <xf numFmtId="0" fontId="29" fillId="29" borderId="143" applyNumberFormat="0" applyFont="0" applyAlignment="0" applyProtection="0"/>
    <xf numFmtId="0" fontId="29" fillId="29" borderId="138" applyNumberFormat="0" applyFont="0" applyAlignment="0" applyProtection="0"/>
    <xf numFmtId="0" fontId="122" fillId="13" borderId="139" applyNumberFormat="0" applyAlignment="0" applyProtection="0"/>
    <xf numFmtId="0" fontId="132" fillId="0" borderId="147" applyNumberFormat="0" applyFill="0" applyAlignment="0" applyProtection="0"/>
    <xf numFmtId="0" fontId="29" fillId="29" borderId="143" applyNumberFormat="0" applyFont="0" applyAlignment="0" applyProtection="0"/>
    <xf numFmtId="0" fontId="132" fillId="0" borderId="151" applyNumberFormat="0" applyFill="0" applyAlignment="0" applyProtection="0"/>
    <xf numFmtId="0" fontId="120" fillId="26" borderId="145" applyNumberFormat="0" applyAlignment="0" applyProtection="0"/>
    <xf numFmtId="0" fontId="126" fillId="26" borderId="140" applyNumberFormat="0" applyAlignment="0" applyProtection="0"/>
    <xf numFmtId="0" fontId="29" fillId="29" borderId="148" applyNumberFormat="0" applyFont="0" applyAlignment="0" applyProtection="0"/>
    <xf numFmtId="0" fontId="122" fillId="13" borderId="139" applyNumberFormat="0" applyAlignment="0" applyProtection="0"/>
    <xf numFmtId="0" fontId="132" fillId="0" borderId="141" applyNumberFormat="0" applyFill="0" applyAlignment="0" applyProtection="0"/>
    <xf numFmtId="0" fontId="126" fillId="26" borderId="150" applyNumberFormat="0" applyAlignment="0" applyProtection="0"/>
    <xf numFmtId="0" fontId="122" fillId="13" borderId="139" applyNumberForma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132" fillId="0" borderId="141" applyNumberFormat="0" applyFill="0" applyAlignment="0" applyProtection="0"/>
    <xf numFmtId="0" fontId="120" fillId="26" borderId="149" applyNumberForma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29" fillId="29" borderId="148" applyNumberFormat="0" applyFont="0" applyAlignment="0" applyProtection="0"/>
    <xf numFmtId="0" fontId="120" fillId="26" borderId="139" applyNumberFormat="0" applyAlignment="0" applyProtection="0"/>
    <xf numFmtId="0" fontId="120" fillId="26" borderId="145" applyNumberFormat="0" applyAlignment="0" applyProtection="0"/>
    <xf numFmtId="0" fontId="29" fillId="29" borderId="143" applyNumberFormat="0" applyFont="0" applyAlignment="0" applyProtection="0"/>
    <xf numFmtId="0" fontId="29" fillId="29" borderId="138" applyNumberFormat="0" applyFont="0" applyAlignment="0" applyProtection="0"/>
    <xf numFmtId="0" fontId="120" fillId="26" borderId="139" applyNumberFormat="0" applyAlignment="0" applyProtection="0"/>
    <xf numFmtId="0" fontId="132" fillId="0" borderId="147" applyNumberFormat="0" applyFill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0" fillId="26" borderId="149" applyNumberFormat="0" applyAlignment="0" applyProtection="0"/>
    <xf numFmtId="0" fontId="120" fillId="26" borderId="139" applyNumberFormat="0" applyAlignment="0" applyProtection="0"/>
    <xf numFmtId="0" fontId="120" fillId="26" borderId="149" applyNumberFormat="0" applyAlignment="0" applyProtection="0"/>
    <xf numFmtId="0" fontId="29" fillId="29" borderId="148" applyNumberFormat="0" applyFont="0" applyAlignment="0" applyProtection="0"/>
    <xf numFmtId="0" fontId="132" fillId="0" borderId="141" applyNumberFormat="0" applyFill="0" applyAlignment="0" applyProtection="0"/>
    <xf numFmtId="0" fontId="132" fillId="0" borderId="141" applyNumberFormat="0" applyFill="0" applyAlignment="0" applyProtection="0"/>
    <xf numFmtId="0" fontId="132" fillId="0" borderId="147" applyNumberFormat="0" applyFill="0" applyAlignment="0" applyProtection="0"/>
    <xf numFmtId="0" fontId="126" fillId="26" borderId="150" applyNumberFormat="0" applyAlignment="0" applyProtection="0"/>
    <xf numFmtId="0" fontId="126" fillId="26" borderId="146" applyNumberFormat="0" applyAlignment="0" applyProtection="0"/>
    <xf numFmtId="0" fontId="29" fillId="29" borderId="143" applyNumberFormat="0" applyFont="0" applyAlignment="0" applyProtection="0"/>
    <xf numFmtId="0" fontId="132" fillId="0" borderId="147" applyNumberFormat="0" applyFill="0" applyAlignment="0" applyProtection="0"/>
    <xf numFmtId="0" fontId="126" fillId="26" borderId="140" applyNumberFormat="0" applyAlignment="0" applyProtection="0"/>
    <xf numFmtId="0" fontId="132" fillId="0" borderId="141" applyNumberFormat="0" applyFill="0" applyAlignment="0" applyProtection="0"/>
    <xf numFmtId="0" fontId="29" fillId="29" borderId="143" applyNumberFormat="0" applyFont="0" applyAlignment="0" applyProtection="0"/>
    <xf numFmtId="0" fontId="132" fillId="0" borderId="141" applyNumberFormat="0" applyFill="0" applyAlignment="0" applyProtection="0"/>
    <xf numFmtId="0" fontId="126" fillId="26" borderId="140" applyNumberFormat="0" applyAlignment="0" applyProtection="0"/>
    <xf numFmtId="0" fontId="126" fillId="26" borderId="140" applyNumberFormat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22" fillId="13" borderId="145" applyNumberFormat="0" applyAlignment="0" applyProtection="0"/>
    <xf numFmtId="0" fontId="120" fillId="26" borderId="139" applyNumberFormat="0" applyAlignment="0" applyProtection="0"/>
    <xf numFmtId="0" fontId="132" fillId="0" borderId="141" applyNumberFormat="0" applyFill="0" applyAlignment="0" applyProtection="0"/>
    <xf numFmtId="0" fontId="132" fillId="0" borderId="151" applyNumberFormat="0" applyFill="0" applyAlignment="0" applyProtection="0"/>
    <xf numFmtId="0" fontId="120" fillId="26" borderId="149" applyNumberFormat="0" applyAlignment="0" applyProtection="0"/>
    <xf numFmtId="0" fontId="132" fillId="0" borderId="151" applyNumberFormat="0" applyFill="0" applyAlignment="0" applyProtection="0"/>
    <xf numFmtId="0" fontId="120" fillId="26" borderId="145" applyNumberFormat="0" applyAlignment="0" applyProtection="0"/>
    <xf numFmtId="0" fontId="120" fillId="26" borderId="149" applyNumberFormat="0" applyAlignment="0" applyProtection="0"/>
    <xf numFmtId="0" fontId="122" fillId="13" borderId="149" applyNumberFormat="0" applyAlignment="0" applyProtection="0"/>
    <xf numFmtId="0" fontId="122" fillId="13" borderId="145" applyNumberFormat="0" applyAlignment="0" applyProtection="0"/>
    <xf numFmtId="0" fontId="132" fillId="0" borderId="147" applyNumberFormat="0" applyFill="0" applyAlignment="0" applyProtection="0"/>
    <xf numFmtId="0" fontId="126" fillId="26" borderId="140" applyNumberFormat="0" applyAlignment="0" applyProtection="0"/>
    <xf numFmtId="0" fontId="29" fillId="29" borderId="138" applyNumberFormat="0" applyFont="0" applyAlignment="0" applyProtection="0"/>
    <xf numFmtId="0" fontId="29" fillId="29" borderId="143" applyNumberFormat="0" applyFont="0" applyAlignment="0" applyProtection="0"/>
    <xf numFmtId="0" fontId="120" fillId="26" borderId="149" applyNumberFormat="0" applyAlignment="0" applyProtection="0"/>
    <xf numFmtId="0" fontId="120" fillId="26" borderId="139" applyNumberFormat="0" applyAlignment="0" applyProtection="0"/>
    <xf numFmtId="0" fontId="126" fillId="26" borderId="146" applyNumberFormat="0" applyAlignment="0" applyProtection="0"/>
    <xf numFmtId="0" fontId="29" fillId="29" borderId="148" applyNumberFormat="0" applyFont="0" applyAlignment="0" applyProtection="0"/>
    <xf numFmtId="0" fontId="122" fillId="13" borderId="139" applyNumberFormat="0" applyAlignment="0" applyProtection="0"/>
    <xf numFmtId="0" fontId="126" fillId="26" borderId="140" applyNumberFormat="0" applyAlignment="0" applyProtection="0"/>
    <xf numFmtId="0" fontId="132" fillId="0" borderId="141" applyNumberFormat="0" applyFill="0" applyAlignment="0" applyProtection="0"/>
    <xf numFmtId="0" fontId="120" fillId="26" borderId="145" applyNumberFormat="0" applyAlignment="0" applyProtection="0"/>
    <xf numFmtId="0" fontId="29" fillId="29" borderId="144" applyNumberFormat="0" applyFont="0" applyAlignment="0" applyProtection="0"/>
    <xf numFmtId="0" fontId="29" fillId="29" borderId="143" applyNumberFormat="0" applyFont="0" applyAlignment="0" applyProtection="0"/>
    <xf numFmtId="0" fontId="120" fillId="26" borderId="149" applyNumberFormat="0" applyAlignment="0" applyProtection="0"/>
    <xf numFmtId="0" fontId="122" fillId="13" borderId="145" applyNumberFormat="0" applyAlignment="0" applyProtection="0"/>
    <xf numFmtId="0" fontId="120" fillId="26" borderId="149" applyNumberFormat="0" applyAlignment="0" applyProtection="0"/>
    <xf numFmtId="0" fontId="120" fillId="26" borderId="139" applyNumberFormat="0" applyAlignment="0" applyProtection="0"/>
    <xf numFmtId="0" fontId="120" fillId="26" borderId="139" applyNumberFormat="0" applyAlignment="0" applyProtection="0"/>
    <xf numFmtId="0" fontId="29" fillId="29" borderId="144" applyNumberFormat="0" applyFont="0" applyAlignment="0" applyProtection="0"/>
    <xf numFmtId="0" fontId="29" fillId="29" borderId="148" applyNumberFormat="0" applyFon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6" fillId="26" borderId="140" applyNumberFormat="0" applyAlignment="0" applyProtection="0"/>
    <xf numFmtId="0" fontId="132" fillId="0" borderId="151" applyNumberFormat="0" applyFill="0" applyAlignment="0" applyProtection="0"/>
    <xf numFmtId="0" fontId="120" fillId="26" borderId="139" applyNumberFormat="0" applyAlignment="0" applyProtection="0"/>
    <xf numFmtId="0" fontId="132" fillId="0" borderId="147" applyNumberFormat="0" applyFill="0" applyAlignment="0" applyProtection="0"/>
    <xf numFmtId="0" fontId="120" fillId="26" borderId="145" applyNumberFormat="0" applyAlignment="0" applyProtection="0"/>
    <xf numFmtId="0" fontId="29" fillId="29" borderId="143" applyNumberFormat="0" applyFont="0" applyAlignment="0" applyProtection="0"/>
    <xf numFmtId="0" fontId="126" fillId="26" borderId="146" applyNumberFormat="0" applyAlignment="0" applyProtection="0"/>
    <xf numFmtId="0" fontId="29" fillId="29" borderId="138" applyNumberFormat="0" applyFont="0" applyAlignment="0" applyProtection="0"/>
    <xf numFmtId="0" fontId="29" fillId="29" borderId="138" applyNumberFormat="0" applyFont="0" applyAlignment="0" applyProtection="0"/>
    <xf numFmtId="0" fontId="126" fillId="26" borderId="146" applyNumberFormat="0" applyAlignment="0" applyProtection="0"/>
    <xf numFmtId="0" fontId="120" fillId="26" borderId="139" applyNumberFormat="0" applyAlignment="0" applyProtection="0"/>
    <xf numFmtId="0" fontId="122" fillId="13" borderId="145" applyNumberFormat="0" applyAlignment="0" applyProtection="0"/>
    <xf numFmtId="0" fontId="126" fillId="26" borderId="146" applyNumberFormat="0" applyAlignment="0" applyProtection="0"/>
    <xf numFmtId="0" fontId="122" fillId="13" borderId="145" applyNumberFormat="0" applyAlignment="0" applyProtection="0"/>
    <xf numFmtId="0" fontId="132" fillId="0" borderId="141" applyNumberFormat="0" applyFill="0" applyAlignment="0" applyProtection="0"/>
    <xf numFmtId="0" fontId="120" fillId="26" borderId="149" applyNumberFormat="0" applyAlignment="0" applyProtection="0"/>
    <xf numFmtId="0" fontId="132" fillId="0" borderId="141" applyNumberFormat="0" applyFill="0" applyAlignment="0" applyProtection="0"/>
    <xf numFmtId="0" fontId="122" fillId="13" borderId="145" applyNumberFormat="0" applyAlignment="0" applyProtection="0"/>
    <xf numFmtId="0" fontId="126" fillId="26" borderId="140" applyNumberFormat="0" applyAlignment="0" applyProtection="0"/>
    <xf numFmtId="0" fontId="29" fillId="29" borderId="144" applyNumberFormat="0" applyFont="0" applyAlignment="0" applyProtection="0"/>
    <xf numFmtId="0" fontId="29" fillId="29" borderId="144" applyNumberFormat="0" applyFont="0" applyAlignment="0" applyProtection="0"/>
    <xf numFmtId="0" fontId="120" fillId="26" borderId="145" applyNumberFormat="0" applyAlignment="0" applyProtection="0"/>
    <xf numFmtId="0" fontId="132" fillId="0" borderId="141" applyNumberFormat="0" applyFill="0" applyAlignment="0" applyProtection="0"/>
    <xf numFmtId="0" fontId="126" fillId="26" borderId="140" applyNumberFormat="0" applyAlignment="0" applyProtection="0"/>
    <xf numFmtId="0" fontId="120" fillId="26" borderId="145" applyNumberFormat="0" applyAlignment="0" applyProtection="0"/>
    <xf numFmtId="0" fontId="120" fillId="26" borderId="145" applyNumberFormat="0" applyAlignment="0" applyProtection="0"/>
    <xf numFmtId="0" fontId="120" fillId="26" borderId="139" applyNumberFormat="0" applyAlignment="0" applyProtection="0"/>
    <xf numFmtId="0" fontId="132" fillId="0" borderId="141" applyNumberFormat="0" applyFill="0" applyAlignment="0" applyProtection="0"/>
    <xf numFmtId="0" fontId="122" fillId="13" borderId="139" applyNumberFormat="0" applyAlignment="0" applyProtection="0"/>
    <xf numFmtId="0" fontId="120" fillId="26" borderId="139" applyNumberFormat="0" applyAlignment="0" applyProtection="0"/>
    <xf numFmtId="0" fontId="126" fillId="26" borderId="150" applyNumberFormat="0" applyAlignment="0" applyProtection="0"/>
    <xf numFmtId="0" fontId="132" fillId="0" borderId="141" applyNumberFormat="0" applyFill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120" fillId="26" borderId="139" applyNumberFormat="0" applyAlignment="0" applyProtection="0"/>
    <xf numFmtId="0" fontId="120" fillId="26" borderId="145" applyNumberFormat="0" applyAlignment="0" applyProtection="0"/>
    <xf numFmtId="0" fontId="122" fillId="13" borderId="139" applyNumberFormat="0" applyAlignment="0" applyProtection="0"/>
    <xf numFmtId="0" fontId="29" fillId="29" borderId="138" applyNumberFormat="0" applyFont="0" applyAlignment="0" applyProtection="0"/>
    <xf numFmtId="0" fontId="29" fillId="29" borderId="138" applyNumberFormat="0" applyFont="0" applyAlignment="0" applyProtection="0"/>
    <xf numFmtId="0" fontId="126" fillId="26" borderId="150" applyNumberFormat="0" applyAlignment="0" applyProtection="0"/>
    <xf numFmtId="0" fontId="29" fillId="29" borderId="138" applyNumberFormat="0" applyFont="0" applyAlignment="0" applyProtection="0"/>
    <xf numFmtId="0" fontId="120" fillId="26" borderId="139" applyNumberFormat="0" applyAlignment="0" applyProtection="0"/>
    <xf numFmtId="0" fontId="120" fillId="26" borderId="139" applyNumberFormat="0" applyAlignment="0" applyProtection="0"/>
    <xf numFmtId="0" fontId="29" fillId="29" borderId="144" applyNumberFormat="0" applyFont="0" applyAlignment="0" applyProtection="0"/>
    <xf numFmtId="0" fontId="29" fillId="29" borderId="143" applyNumberFormat="0" applyFont="0" applyAlignment="0" applyProtection="0"/>
    <xf numFmtId="0" fontId="29" fillId="29" borderId="143" applyNumberFormat="0" applyFont="0" applyAlignment="0" applyProtection="0"/>
    <xf numFmtId="0" fontId="120" fillId="26" borderId="145" applyNumberFormat="0" applyAlignment="0" applyProtection="0"/>
    <xf numFmtId="0" fontId="29" fillId="29" borderId="143" applyNumberFormat="0" applyFont="0" applyAlignment="0" applyProtection="0"/>
    <xf numFmtId="0" fontId="132" fillId="0" borderId="151" applyNumberFormat="0" applyFill="0" applyAlignment="0" applyProtection="0"/>
    <xf numFmtId="0" fontId="132" fillId="0" borderId="147" applyNumberFormat="0" applyFill="0" applyAlignment="0" applyProtection="0"/>
    <xf numFmtId="0" fontId="132" fillId="0" borderId="141" applyNumberFormat="0" applyFill="0" applyAlignment="0" applyProtection="0"/>
    <xf numFmtId="0" fontId="122" fillId="13" borderId="139" applyNumberFormat="0" applyAlignment="0" applyProtection="0"/>
    <xf numFmtId="0" fontId="120" fillId="26" borderId="149" applyNumberFormat="0" applyAlignment="0" applyProtection="0"/>
    <xf numFmtId="0" fontId="122" fillId="13" borderId="139" applyNumberFormat="0" applyAlignment="0" applyProtection="0"/>
    <xf numFmtId="0" fontId="120" fillId="26" borderId="145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29" fillId="29" borderId="138" applyNumberFormat="0" applyFont="0" applyAlignment="0" applyProtection="0"/>
    <xf numFmtId="0" fontId="122" fillId="13" borderId="139" applyNumberFormat="0" applyAlignment="0" applyProtection="0"/>
    <xf numFmtId="0" fontId="132" fillId="0" borderId="147" applyNumberFormat="0" applyFill="0" applyAlignment="0" applyProtection="0"/>
    <xf numFmtId="0" fontId="29" fillId="29" borderId="144" applyNumberFormat="0" applyFont="0" applyAlignment="0" applyProtection="0"/>
    <xf numFmtId="0" fontId="126" fillId="26" borderId="146" applyNumberFormat="0" applyAlignment="0" applyProtection="0"/>
    <xf numFmtId="0" fontId="132" fillId="0" borderId="151" applyNumberFormat="0" applyFill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26" fillId="26" borderId="146" applyNumberFormat="0" applyAlignment="0" applyProtection="0"/>
    <xf numFmtId="0" fontId="126" fillId="26" borderId="146" applyNumberFormat="0" applyAlignment="0" applyProtection="0"/>
    <xf numFmtId="0" fontId="122" fillId="13" borderId="149" applyNumberFormat="0" applyAlignment="0" applyProtection="0"/>
    <xf numFmtId="0" fontId="29" fillId="29" borderId="143" applyNumberFormat="0" applyFont="0" applyAlignment="0" applyProtection="0"/>
    <xf numFmtId="0" fontId="120" fillId="26" borderId="145" applyNumberFormat="0" applyAlignment="0" applyProtection="0"/>
    <xf numFmtId="0" fontId="126" fillId="26" borderId="146" applyNumberFormat="0" applyAlignment="0" applyProtection="0"/>
    <xf numFmtId="0" fontId="29" fillId="29" borderId="144" applyNumberFormat="0" applyFont="0" applyAlignment="0" applyProtection="0"/>
    <xf numFmtId="0" fontId="120" fillId="26" borderId="149" applyNumberFormat="0" applyAlignment="0" applyProtection="0"/>
    <xf numFmtId="0" fontId="120" fillId="26" borderId="149" applyNumberFormat="0" applyAlignment="0" applyProtection="0"/>
    <xf numFmtId="0" fontId="132" fillId="0" borderId="151" applyNumberFormat="0" applyFill="0" applyAlignment="0" applyProtection="0"/>
    <xf numFmtId="0" fontId="120" fillId="26" borderId="145" applyNumberFormat="0" applyAlignment="0" applyProtection="0"/>
    <xf numFmtId="0" fontId="29" fillId="29" borderId="143" applyNumberFormat="0" applyFont="0" applyAlignment="0" applyProtection="0"/>
    <xf numFmtId="0" fontId="29" fillId="29" borderId="143" applyNumberFormat="0" applyFont="0" applyAlignment="0" applyProtection="0"/>
    <xf numFmtId="0" fontId="29" fillId="29" borderId="143" applyNumberFormat="0" applyFont="0" applyAlignment="0" applyProtection="0"/>
    <xf numFmtId="0" fontId="29" fillId="29" borderId="148" applyNumberFormat="0" applyFont="0" applyAlignment="0" applyProtection="0"/>
    <xf numFmtId="0" fontId="120" fillId="26" borderId="149" applyNumberFormat="0" applyAlignment="0" applyProtection="0"/>
    <xf numFmtId="0" fontId="120" fillId="26" borderId="149" applyNumberFormat="0" applyAlignment="0" applyProtection="0"/>
    <xf numFmtId="0" fontId="29" fillId="29" borderId="148" applyNumberFormat="0" applyFon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120" fillId="26" borderId="149" applyNumberFormat="0" applyAlignment="0" applyProtection="0"/>
    <xf numFmtId="0" fontId="29" fillId="29" borderId="148" applyNumberFormat="0" applyFont="0" applyAlignment="0" applyProtection="0"/>
    <xf numFmtId="0" fontId="29" fillId="29" borderId="144" applyNumberFormat="0" applyFont="0" applyAlignment="0" applyProtection="0"/>
    <xf numFmtId="0" fontId="122" fillId="13" borderId="145" applyNumberFormat="0" applyAlignment="0" applyProtection="0"/>
    <xf numFmtId="0" fontId="29" fillId="29" borderId="148" applyNumberFormat="0" applyFont="0" applyAlignment="0" applyProtection="0"/>
    <xf numFmtId="0" fontId="132" fillId="0" borderId="151" applyNumberFormat="0" applyFill="0" applyAlignment="0" applyProtection="0"/>
    <xf numFmtId="0" fontId="122" fillId="13" borderId="149" applyNumberFormat="0" applyAlignment="0" applyProtection="0"/>
    <xf numFmtId="0" fontId="126" fillId="26" borderId="146" applyNumberFormat="0" applyAlignment="0" applyProtection="0"/>
    <xf numFmtId="0" fontId="132" fillId="0" borderId="151" applyNumberFormat="0" applyFill="0" applyAlignment="0" applyProtection="0"/>
    <xf numFmtId="0" fontId="122" fillId="13" borderId="145" applyNumberFormat="0" applyAlignment="0" applyProtection="0"/>
    <xf numFmtId="0" fontId="132" fillId="0" borderId="147" applyNumberFormat="0" applyFill="0" applyAlignment="0" applyProtection="0"/>
    <xf numFmtId="0" fontId="120" fillId="26" borderId="149" applyNumberFormat="0" applyAlignment="0" applyProtection="0"/>
    <xf numFmtId="0" fontId="126" fillId="26" borderId="150" applyNumberFormat="0" applyAlignment="0" applyProtection="0"/>
    <xf numFmtId="0" fontId="126" fillId="26" borderId="150" applyNumberFormat="0" applyAlignment="0" applyProtection="0"/>
    <xf numFmtId="0" fontId="122" fillId="13" borderId="145" applyNumberFormat="0" applyAlignment="0" applyProtection="0"/>
    <xf numFmtId="0" fontId="122" fillId="13" borderId="145" applyNumberFormat="0" applyAlignment="0" applyProtection="0"/>
    <xf numFmtId="0" fontId="132" fillId="0" borderId="147" applyNumberFormat="0" applyFill="0" applyAlignment="0" applyProtection="0"/>
    <xf numFmtId="0" fontId="120" fillId="26" borderId="149" applyNumberFormat="0" applyAlignment="0" applyProtection="0"/>
    <xf numFmtId="0" fontId="120" fillId="26" borderId="149" applyNumberFormat="0" applyAlignment="0" applyProtection="0"/>
    <xf numFmtId="0" fontId="120" fillId="26" borderId="145" applyNumberFormat="0" applyAlignment="0" applyProtection="0"/>
    <xf numFmtId="0" fontId="132" fillId="0" borderId="151" applyNumberFormat="0" applyFill="0" applyAlignment="0" applyProtection="0"/>
    <xf numFmtId="0" fontId="29" fillId="29" borderId="148" applyNumberFormat="0" applyFont="0" applyAlignment="0" applyProtection="0"/>
    <xf numFmtId="0" fontId="29" fillId="29" borderId="144" applyNumberFormat="0" applyFon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32" fillId="0" borderId="147" applyNumberFormat="0" applyFill="0" applyAlignment="0" applyProtection="0"/>
    <xf numFmtId="0" fontId="29" fillId="29" borderId="148" applyNumberFormat="0" applyFont="0" applyAlignment="0" applyProtection="0"/>
    <xf numFmtId="0" fontId="126" fillId="26" borderId="146" applyNumberFormat="0" applyAlignment="0" applyProtection="0"/>
    <xf numFmtId="0" fontId="132" fillId="0" borderId="147" applyNumberFormat="0" applyFill="0" applyAlignment="0" applyProtection="0"/>
    <xf numFmtId="0" fontId="122" fillId="13" borderId="149" applyNumberFormat="0" applyAlignment="0" applyProtection="0"/>
    <xf numFmtId="0" fontId="29" fillId="29" borderId="148" applyNumberFormat="0" applyFont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126" fillId="26" borderId="146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29" fillId="29" borderId="144" applyNumberFormat="0" applyFont="0" applyAlignment="0" applyProtection="0"/>
    <xf numFmtId="0" fontId="29" fillId="29" borderId="148" applyNumberFormat="0" applyFont="0" applyAlignment="0" applyProtection="0"/>
    <xf numFmtId="0" fontId="120" fillId="26" borderId="145" applyNumberFormat="0" applyAlignment="0" applyProtection="0"/>
    <xf numFmtId="0" fontId="122" fillId="13" borderId="149" applyNumberFormat="0" applyAlignment="0" applyProtection="0"/>
    <xf numFmtId="0" fontId="122" fillId="13" borderId="145" applyNumberFormat="0" applyAlignment="0" applyProtection="0"/>
    <xf numFmtId="0" fontId="132" fillId="0" borderId="151" applyNumberFormat="0" applyFill="0" applyAlignment="0" applyProtection="0"/>
    <xf numFmtId="0" fontId="126" fillId="26" borderId="146" applyNumberFormat="0" applyAlignment="0" applyProtection="0"/>
    <xf numFmtId="0" fontId="132" fillId="0" borderId="147" applyNumberFormat="0" applyFill="0" applyAlignment="0" applyProtection="0"/>
    <xf numFmtId="0" fontId="29" fillId="29" borderId="148" applyNumberFormat="0" applyFont="0" applyAlignment="0" applyProtection="0"/>
    <xf numFmtId="0" fontId="132" fillId="0" borderId="151" applyNumberFormat="0" applyFill="0" applyAlignment="0" applyProtection="0"/>
    <xf numFmtId="0" fontId="120" fillId="26" borderId="145" applyNumberFormat="0" applyAlignment="0" applyProtection="0"/>
    <xf numFmtId="0" fontId="120" fillId="26" borderId="145" applyNumberFormat="0" applyAlignment="0" applyProtection="0"/>
    <xf numFmtId="0" fontId="122" fillId="13" borderId="149" applyNumberFormat="0" applyAlignment="0" applyProtection="0"/>
    <xf numFmtId="0" fontId="126" fillId="26" borderId="150" applyNumberFormat="0" applyAlignment="0" applyProtection="0"/>
    <xf numFmtId="0" fontId="120" fillId="26" borderId="149" applyNumberFormat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120" fillId="26" borderId="145" applyNumberFormat="0" applyAlignment="0" applyProtection="0"/>
    <xf numFmtId="0" fontId="122" fillId="13" borderId="149" applyNumberFormat="0" applyAlignment="0" applyProtection="0"/>
    <xf numFmtId="0" fontId="29" fillId="29" borderId="148" applyNumberFormat="0" applyFont="0" applyAlignment="0" applyProtection="0"/>
    <xf numFmtId="0" fontId="29" fillId="29" borderId="144" applyNumberFormat="0" applyFont="0" applyAlignment="0" applyProtection="0"/>
    <xf numFmtId="0" fontId="29" fillId="29" borderId="144" applyNumberFormat="0" applyFon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126" fillId="26" borderId="146" applyNumberFormat="0" applyAlignment="0" applyProtection="0"/>
    <xf numFmtId="0" fontId="120" fillId="26" borderId="149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22" fillId="13" borderId="145" applyNumberFormat="0" applyAlignment="0" applyProtection="0"/>
    <xf numFmtId="0" fontId="126" fillId="26" borderId="150" applyNumberFormat="0" applyAlignment="0" applyProtection="0"/>
    <xf numFmtId="0" fontId="120" fillId="26" borderId="145" applyNumberFormat="0" applyAlignment="0" applyProtection="0"/>
    <xf numFmtId="0" fontId="132" fillId="0" borderId="147" applyNumberFormat="0" applyFill="0" applyAlignment="0" applyProtection="0"/>
    <xf numFmtId="0" fontId="120" fillId="26" borderId="145" applyNumberFormat="0" applyAlignment="0" applyProtection="0"/>
    <xf numFmtId="0" fontId="120" fillId="26" borderId="149" applyNumberFormat="0" applyAlignment="0" applyProtection="0"/>
    <xf numFmtId="0" fontId="122" fillId="13" borderId="145" applyNumberFormat="0" applyAlignment="0" applyProtection="0"/>
    <xf numFmtId="0" fontId="29" fillId="29" borderId="144" applyNumberFormat="0" applyFont="0" applyAlignment="0" applyProtection="0"/>
    <xf numFmtId="0" fontId="29" fillId="29" borderId="144" applyNumberFormat="0" applyFont="0" applyAlignment="0" applyProtection="0"/>
    <xf numFmtId="0" fontId="29" fillId="29" borderId="144" applyNumberFormat="0" applyFont="0" applyAlignment="0" applyProtection="0"/>
    <xf numFmtId="0" fontId="122" fillId="13" borderId="149" applyNumberFormat="0" applyAlignment="0" applyProtection="0"/>
    <xf numFmtId="0" fontId="120" fillId="26" borderId="145" applyNumberFormat="0" applyAlignment="0" applyProtection="0"/>
    <xf numFmtId="0" fontId="120" fillId="26" borderId="145" applyNumberFormat="0" applyAlignment="0" applyProtection="0"/>
    <xf numFmtId="0" fontId="29" fillId="29" borderId="148" applyNumberFormat="0" applyFont="0" applyAlignment="0" applyProtection="0"/>
    <xf numFmtId="0" fontId="29" fillId="29" borderId="148" applyNumberFormat="0" applyFont="0" applyAlignment="0" applyProtection="0"/>
    <xf numFmtId="0" fontId="29" fillId="29" borderId="148" applyNumberFormat="0" applyFont="0" applyAlignment="0" applyProtection="0"/>
    <xf numFmtId="0" fontId="126" fillId="26" borderId="150" applyNumberFormat="0" applyAlignment="0" applyProtection="0"/>
    <xf numFmtId="0" fontId="132" fillId="0" borderId="147" applyNumberFormat="0" applyFill="0" applyAlignment="0" applyProtection="0"/>
    <xf numFmtId="0" fontId="122" fillId="13" borderId="145" applyNumberFormat="0" applyAlignment="0" applyProtection="0"/>
    <xf numFmtId="0" fontId="122" fillId="13" borderId="145" applyNumberFormat="0" applyAlignment="0" applyProtection="0"/>
    <xf numFmtId="0" fontId="29" fillId="29" borderId="144" applyNumberFormat="0" applyFont="0" applyAlignment="0" applyProtection="0"/>
    <xf numFmtId="0" fontId="122" fillId="13" borderId="145" applyNumberFormat="0" applyAlignment="0" applyProtection="0"/>
    <xf numFmtId="0" fontId="122" fillId="13" borderId="149" applyNumberFormat="0" applyAlignment="0" applyProtection="0"/>
    <xf numFmtId="0" fontId="126" fillId="26" borderId="150" applyNumberFormat="0" applyAlignment="0" applyProtection="0"/>
    <xf numFmtId="0" fontId="120" fillId="26" borderId="149" applyNumberFormat="0" applyAlignment="0" applyProtection="0"/>
    <xf numFmtId="0" fontId="29" fillId="29" borderId="148" applyNumberFormat="0" applyFont="0" applyAlignment="0" applyProtection="0"/>
    <xf numFmtId="0" fontId="122" fillId="13" borderId="149" applyNumberFormat="0" applyAlignment="0" applyProtection="0"/>
    <xf numFmtId="0" fontId="122" fillId="13" borderId="149" applyNumberFormat="0" applyAlignment="0" applyProtection="0"/>
    <xf numFmtId="0" fontId="132" fillId="0" borderId="151" applyNumberFormat="0" applyFill="0" applyAlignment="0" applyProtection="0"/>
    <xf numFmtId="0" fontId="120" fillId="26" borderId="149" applyNumberFormat="0" applyAlignment="0" applyProtection="0"/>
    <xf numFmtId="0" fontId="122" fillId="13" borderId="149" applyNumberFormat="0" applyAlignment="0" applyProtection="0"/>
    <xf numFmtId="0" fontId="126" fillId="26" borderId="150" applyNumberFormat="0" applyAlignment="0" applyProtection="0"/>
    <xf numFmtId="0" fontId="132" fillId="0" borderId="151" applyNumberFormat="0" applyFill="0" applyAlignment="0" applyProtection="0"/>
    <xf numFmtId="0" fontId="29" fillId="29" borderId="148" applyNumberFormat="0" applyFont="0" applyAlignment="0" applyProtection="0"/>
    <xf numFmtId="0" fontId="132" fillId="0" borderId="155" applyNumberFormat="0" applyFill="0" applyAlignment="0" applyProtection="0"/>
    <xf numFmtId="0" fontId="29" fillId="29" borderId="152" applyNumberFormat="0" applyFont="0" applyAlignment="0" applyProtection="0"/>
    <xf numFmtId="0" fontId="120" fillId="26" borderId="153" applyNumberFormat="0" applyAlignment="0" applyProtection="0"/>
    <xf numFmtId="0" fontId="126" fillId="26" borderId="154" applyNumberFormat="0" applyAlignment="0" applyProtection="0"/>
    <xf numFmtId="0" fontId="120" fillId="26" borderId="153" applyNumberFormat="0" applyAlignment="0" applyProtection="0"/>
    <xf numFmtId="0" fontId="122" fillId="13" borderId="153" applyNumberFormat="0" applyAlignment="0" applyProtection="0"/>
    <xf numFmtId="0" fontId="126" fillId="26" borderId="154" applyNumberFormat="0" applyAlignment="0" applyProtection="0"/>
    <xf numFmtId="0" fontId="132" fillId="0" borderId="155" applyNumberFormat="0" applyFill="0" applyAlignment="0" applyProtection="0"/>
    <xf numFmtId="0" fontId="120" fillId="26" borderId="153" applyNumberFormat="0" applyAlignment="0" applyProtection="0"/>
    <xf numFmtId="0" fontId="122" fillId="13" borderId="153" applyNumberFormat="0" applyAlignment="0" applyProtection="0"/>
    <xf numFmtId="0" fontId="126" fillId="26" borderId="154" applyNumberFormat="0" applyAlignment="0" applyProtection="0"/>
    <xf numFmtId="0" fontId="132" fillId="0" borderId="155" applyNumberFormat="0" applyFill="0" applyAlignment="0" applyProtection="0"/>
    <xf numFmtId="0" fontId="122" fillId="13" borderId="153" applyNumberFormat="0" applyAlignment="0" applyProtection="0"/>
    <xf numFmtId="0" fontId="29" fillId="29" borderId="152" applyNumberFormat="0" applyFont="0" applyAlignment="0" applyProtection="0"/>
    <xf numFmtId="0" fontId="122" fillId="13" borderId="153" applyNumberFormat="0" applyAlignment="0" applyProtection="0"/>
    <xf numFmtId="0" fontId="132" fillId="0" borderId="155" applyNumberFormat="0" applyFill="0" applyAlignment="0" applyProtection="0"/>
    <xf numFmtId="0" fontId="120" fillId="26" borderId="153" applyNumberFormat="0" applyAlignment="0" applyProtection="0"/>
    <xf numFmtId="0" fontId="120" fillId="26" borderId="166" applyNumberForma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2" fillId="13" borderId="1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22" fillId="13" borderId="171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22" fillId="13" borderId="162" applyNumberFormat="0" applyAlignment="0" applyProtection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2" fillId="13" borderId="1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9" borderId="170" applyNumberFormat="0" applyFont="0" applyAlignment="0" applyProtection="0"/>
    <xf numFmtId="0" fontId="1" fillId="0" borderId="0"/>
    <xf numFmtId="0" fontId="1" fillId="0" borderId="0"/>
    <xf numFmtId="0" fontId="126" fillId="26" borderId="172" applyNumberFormat="0" applyAlignment="0" applyProtection="0"/>
    <xf numFmtId="44" fontId="29" fillId="0" borderId="0" applyFont="0" applyFill="0" applyBorder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120" fillId="26" borderId="166" applyNumberFormat="0" applyAlignment="0" applyProtection="0"/>
    <xf numFmtId="0" fontId="29" fillId="29" borderId="161" applyNumberFormat="0" applyFont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43" fontId="29" fillId="0" borderId="0" applyFont="0" applyFill="0" applyBorder="0" applyAlignment="0" applyProtection="0"/>
    <xf numFmtId="0" fontId="29" fillId="29" borderId="169" applyNumberFormat="0" applyFont="0" applyAlignment="0" applyProtection="0"/>
    <xf numFmtId="0" fontId="122" fillId="13" borderId="175" applyNumberFormat="0" applyAlignment="0" applyProtection="0"/>
    <xf numFmtId="0" fontId="126" fillId="26" borderId="158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32" fillId="0" borderId="181" applyNumberFormat="0" applyFill="0" applyAlignment="0" applyProtection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9" borderId="156" applyNumberFormat="0" applyFont="0" applyAlignment="0" applyProtection="0"/>
    <xf numFmtId="44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2" fillId="13" borderId="175" applyNumberFormat="0" applyAlignment="0" applyProtection="0"/>
    <xf numFmtId="44" fontId="29" fillId="0" borderId="0" applyFont="0" applyFill="0" applyBorder="0" applyAlignment="0" applyProtection="0"/>
    <xf numFmtId="0" fontId="132" fillId="0" borderId="173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0" fontId="29" fillId="29" borderId="16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6" fillId="26" borderId="176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20" fillId="26" borderId="171" applyNumberFormat="0" applyAlignment="0" applyProtection="0"/>
    <xf numFmtId="0" fontId="122" fillId="13" borderId="179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0" fillId="26" borderId="162" applyNumberForma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43" fontId="29" fillId="0" borderId="0" applyFont="0" applyFill="0" applyBorder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15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0" fillId="26" borderId="157" applyNumberFormat="0" applyAlignment="0" applyProtection="0"/>
    <xf numFmtId="0" fontId="1" fillId="0" borderId="0"/>
    <xf numFmtId="44" fontId="29" fillId="0" borderId="0" applyFont="0" applyFill="0" applyBorder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9" borderId="156" applyNumberFormat="0" applyFont="0" applyAlignment="0" applyProtection="0"/>
    <xf numFmtId="44" fontId="29" fillId="0" borderId="0" applyFont="0" applyFill="0" applyBorder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22" fillId="13" borderId="157" applyNumberForma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6" fillId="26" borderId="158" applyNumberFormat="0" applyAlignment="0" applyProtection="0"/>
    <xf numFmtId="0" fontId="126" fillId="26" borderId="158" applyNumberForma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29" fillId="29" borderId="156" applyNumberFormat="0" applyFont="0" applyAlignment="0" applyProtection="0"/>
    <xf numFmtId="0" fontId="29" fillId="29" borderId="156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29" borderId="156" applyNumberFormat="0" applyFont="0" applyAlignment="0" applyProtection="0"/>
    <xf numFmtId="44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6" fillId="26" borderId="163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26" fillId="26" borderId="167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32" fillId="0" borderId="159" applyNumberFormat="0" applyFill="0" applyAlignment="0" applyProtection="0"/>
    <xf numFmtId="0" fontId="29" fillId="29" borderId="156" applyNumberFormat="0" applyFont="0" applyAlignment="0" applyProtection="0"/>
    <xf numFmtId="0" fontId="120" fillId="26" borderId="157" applyNumberFormat="0" applyAlignment="0" applyProtection="0"/>
    <xf numFmtId="0" fontId="126" fillId="26" borderId="158" applyNumberFormat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0" fontId="122" fillId="13" borderId="157" applyNumberFormat="0" applyAlignment="0" applyProtection="0"/>
    <xf numFmtId="0" fontId="126" fillId="26" borderId="158" applyNumberFormat="0" applyAlignment="0" applyProtection="0"/>
    <xf numFmtId="0" fontId="132" fillId="0" borderId="159" applyNumberFormat="0" applyFill="0" applyAlignment="0" applyProtection="0"/>
    <xf numFmtId="0" fontId="122" fillId="13" borderId="157" applyNumberFormat="0" applyAlignment="0" applyProtection="0"/>
    <xf numFmtId="0" fontId="29" fillId="29" borderId="156" applyNumberFormat="0" applyFont="0" applyAlignment="0" applyProtection="0"/>
    <xf numFmtId="0" fontId="122" fillId="13" borderId="157" applyNumberFormat="0" applyAlignment="0" applyProtection="0"/>
    <xf numFmtId="0" fontId="132" fillId="0" borderId="159" applyNumberFormat="0" applyFill="0" applyAlignment="0" applyProtection="0"/>
    <xf numFmtId="0" fontId="120" fillId="26" borderId="157" applyNumberForma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29" fillId="0" borderId="0" applyFont="0" applyFill="0" applyBorder="0" applyAlignment="0" applyProtection="0"/>
    <xf numFmtId="0" fontId="1" fillId="0" borderId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120" fillId="26" borderId="171" applyNumberFormat="0" applyAlignment="0" applyProtection="0"/>
    <xf numFmtId="0" fontId="120" fillId="26" borderId="162" applyNumberFormat="0" applyAlignment="0" applyProtection="0"/>
    <xf numFmtId="0" fontId="120" fillId="26" borderId="171" applyNumberFormat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2" fillId="13" borderId="166" applyNumberFormat="0" applyAlignment="0" applyProtection="0"/>
    <xf numFmtId="0" fontId="126" fillId="26" borderId="176" applyNumberFormat="0" applyAlignment="0" applyProtection="0"/>
    <xf numFmtId="0" fontId="126" fillId="26" borderId="163" applyNumberFormat="0" applyAlignment="0" applyProtection="0"/>
    <xf numFmtId="0" fontId="126" fillId="26" borderId="167" applyNumberFormat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32" fillId="0" borderId="177" applyNumberFormat="0" applyFill="0" applyAlignment="0" applyProtection="0"/>
    <xf numFmtId="0" fontId="122" fillId="13" borderId="166" applyNumberFormat="0" applyAlignment="0" applyProtection="0"/>
    <xf numFmtId="0" fontId="29" fillId="29" borderId="165" applyNumberFormat="0" applyFont="0" applyAlignment="0" applyProtection="0"/>
    <xf numFmtId="0" fontId="126" fillId="26" borderId="176" applyNumberFormat="0" applyAlignment="0" applyProtection="0"/>
    <xf numFmtId="0" fontId="126" fillId="26" borderId="172" applyNumberFormat="0" applyAlignment="0" applyProtection="0"/>
    <xf numFmtId="0" fontId="29" fillId="29" borderId="165" applyNumberFormat="0" applyFont="0" applyAlignment="0" applyProtection="0"/>
    <xf numFmtId="0" fontId="126" fillId="26" borderId="163" applyNumberFormat="0" applyAlignment="0" applyProtection="0"/>
    <xf numFmtId="0" fontId="29" fillId="29" borderId="170" applyNumberFormat="0" applyFont="0" applyAlignment="0" applyProtection="0"/>
    <xf numFmtId="0" fontId="126" fillId="26" borderId="172" applyNumberFormat="0" applyAlignment="0" applyProtection="0"/>
    <xf numFmtId="0" fontId="122" fillId="13" borderId="166" applyNumberFormat="0" applyAlignment="0" applyProtection="0"/>
    <xf numFmtId="0" fontId="122" fillId="13" borderId="162" applyNumberFormat="0" applyAlignment="0" applyProtection="0"/>
    <xf numFmtId="0" fontId="126" fillId="26" borderId="176" applyNumberFormat="0" applyAlignment="0" applyProtection="0"/>
    <xf numFmtId="0" fontId="29" fillId="29" borderId="174" applyNumberFormat="0" applyFont="0" applyAlignment="0" applyProtection="0"/>
    <xf numFmtId="0" fontId="122" fillId="13" borderId="166" applyNumberFormat="0" applyAlignment="0" applyProtection="0"/>
    <xf numFmtId="0" fontId="29" fillId="29" borderId="161" applyNumberFormat="0" applyFont="0" applyAlignment="0" applyProtection="0"/>
    <xf numFmtId="0" fontId="126" fillId="26" borderId="176" applyNumberFormat="0" applyAlignment="0" applyProtection="0"/>
    <xf numFmtId="0" fontId="120" fillId="26" borderId="162" applyNumberFormat="0" applyAlignment="0" applyProtection="0"/>
    <xf numFmtId="0" fontId="120" fillId="26" borderId="175" applyNumberFormat="0" applyAlignment="0" applyProtection="0"/>
    <xf numFmtId="0" fontId="126" fillId="26" borderId="180" applyNumberFormat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120" fillId="26" borderId="162" applyNumberFormat="0" applyAlignment="0" applyProtection="0"/>
    <xf numFmtId="0" fontId="132" fillId="0" borderId="173" applyNumberFormat="0" applyFill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2" fillId="13" borderId="171" applyNumberFormat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122" fillId="13" borderId="179" applyNumberFormat="0" applyAlignment="0" applyProtection="0"/>
    <xf numFmtId="0" fontId="132" fillId="0" borderId="164" applyNumberFormat="0" applyFill="0" applyAlignment="0" applyProtection="0"/>
    <xf numFmtId="0" fontId="122" fillId="13" borderId="166" applyNumberFormat="0" applyAlignment="0" applyProtection="0"/>
    <xf numFmtId="0" fontId="120" fillId="26" borderId="162" applyNumberFormat="0" applyAlignment="0" applyProtection="0"/>
    <xf numFmtId="0" fontId="126" fillId="26" borderId="176" applyNumberFormat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120" fillId="26" borderId="166" applyNumberFormat="0" applyAlignment="0" applyProtection="0"/>
    <xf numFmtId="0" fontId="132" fillId="0" borderId="177" applyNumberFormat="0" applyFill="0" applyAlignment="0" applyProtection="0"/>
    <xf numFmtId="0" fontId="122" fillId="13" borderId="175" applyNumberFormat="0" applyAlignment="0" applyProtection="0"/>
    <xf numFmtId="0" fontId="126" fillId="26" borderId="167" applyNumberFormat="0" applyAlignment="0" applyProtection="0"/>
    <xf numFmtId="0" fontId="29" fillId="29" borderId="169" applyNumberFormat="0" applyFont="0" applyAlignment="0" applyProtection="0"/>
    <xf numFmtId="0" fontId="29" fillId="29" borderId="161" applyNumberFormat="0" applyFont="0" applyAlignment="0" applyProtection="0"/>
    <xf numFmtId="0" fontId="120" fillId="26" borderId="179" applyNumberFormat="0" applyAlignment="0" applyProtection="0"/>
    <xf numFmtId="0" fontId="120" fillId="26" borderId="162" applyNumberFormat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29" fillId="29" borderId="170" applyNumberFormat="0" applyFont="0" applyAlignment="0" applyProtection="0"/>
    <xf numFmtId="0" fontId="122" fillId="13" borderId="175" applyNumberFormat="0" applyAlignment="0" applyProtection="0"/>
    <xf numFmtId="0" fontId="122" fillId="13" borderId="166" applyNumberFormat="0" applyAlignment="0" applyProtection="0"/>
    <xf numFmtId="0" fontId="132" fillId="0" borderId="168" applyNumberFormat="0" applyFill="0" applyAlignment="0" applyProtection="0"/>
    <xf numFmtId="0" fontId="120" fillId="26" borderId="179" applyNumberFormat="0" applyAlignment="0" applyProtection="0"/>
    <xf numFmtId="0" fontId="126" fillId="26" borderId="167" applyNumberFormat="0" applyAlignment="0" applyProtection="0"/>
    <xf numFmtId="0" fontId="122" fillId="13" borderId="166" applyNumberFormat="0" applyAlignment="0" applyProtection="0"/>
    <xf numFmtId="0" fontId="29" fillId="29" borderId="165" applyNumberFormat="0" applyFont="0" applyAlignment="0" applyProtection="0"/>
    <xf numFmtId="0" fontId="122" fillId="13" borderId="166" applyNumberFormat="0" applyAlignment="0" applyProtection="0"/>
    <xf numFmtId="0" fontId="122" fillId="13" borderId="166" applyNumberFormat="0" applyAlignment="0" applyProtection="0"/>
    <xf numFmtId="0" fontId="122" fillId="13" borderId="171" applyNumberFormat="0" applyAlignment="0" applyProtection="0"/>
    <xf numFmtId="0" fontId="132" fillId="0" borderId="181" applyNumberFormat="0" applyFill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120" fillId="26" borderId="179" applyNumberFormat="0" applyAlignment="0" applyProtection="0"/>
    <xf numFmtId="0" fontId="132" fillId="0" borderId="173" applyNumberFormat="0" applyFill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0" fillId="26" borderId="179" applyNumberFormat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6" fillId="26" borderId="176" applyNumberFormat="0" applyAlignment="0" applyProtection="0"/>
    <xf numFmtId="0" fontId="120" fillId="26" borderId="179" applyNumberFormat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22" fillId="13" borderId="179" applyNumberFormat="0" applyAlignment="0" applyProtection="0"/>
    <xf numFmtId="0" fontId="132" fillId="0" borderId="168" applyNumberFormat="0" applyFill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20" fillId="26" borderId="175" applyNumberFormat="0" applyAlignment="0" applyProtection="0"/>
    <xf numFmtId="0" fontId="120" fillId="26" borderId="166" applyNumberFormat="0" applyAlignment="0" applyProtection="0"/>
    <xf numFmtId="0" fontId="29" fillId="29" borderId="165" applyNumberFormat="0" applyFont="0" applyAlignment="0" applyProtection="0"/>
    <xf numFmtId="0" fontId="29" fillId="29" borderId="169" applyNumberFormat="0" applyFont="0" applyAlignment="0" applyProtection="0"/>
    <xf numFmtId="0" fontId="122" fillId="13" borderId="166" applyNumberFormat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132" fillId="0" borderId="164" applyNumberFormat="0" applyFill="0" applyAlignment="0" applyProtection="0"/>
    <xf numFmtId="0" fontId="29" fillId="29" borderId="161" applyNumberFormat="0" applyFont="0" applyAlignment="0" applyProtection="0"/>
    <xf numFmtId="0" fontId="126" fillId="26" borderId="176" applyNumberFormat="0" applyAlignment="0" applyProtection="0"/>
    <xf numFmtId="0" fontId="120" fillId="26" borderId="171" applyNumberFormat="0" applyAlignment="0" applyProtection="0"/>
    <xf numFmtId="0" fontId="126" fillId="26" borderId="176" applyNumberFormat="0" applyAlignment="0" applyProtection="0"/>
    <xf numFmtId="0" fontId="122" fillId="13" borderId="162" applyNumberFormat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0" fillId="26" borderId="162" applyNumberFormat="0" applyAlignment="0" applyProtection="0"/>
    <xf numFmtId="0" fontId="132" fillId="0" borderId="173" applyNumberFormat="0" applyFill="0" applyAlignment="0" applyProtection="0"/>
    <xf numFmtId="0" fontId="29" fillId="29" borderId="174" applyNumberFormat="0" applyFon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132" fillId="0" borderId="181" applyNumberFormat="0" applyFill="0" applyAlignment="0" applyProtection="0"/>
    <xf numFmtId="0" fontId="132" fillId="0" borderId="181" applyNumberFormat="0" applyFill="0" applyAlignment="0" applyProtection="0"/>
    <xf numFmtId="0" fontId="120" fillId="26" borderId="175" applyNumberFormat="0" applyAlignment="0" applyProtection="0"/>
    <xf numFmtId="0" fontId="126" fillId="26" borderId="176" applyNumberFormat="0" applyAlignment="0" applyProtection="0"/>
    <xf numFmtId="0" fontId="29" fillId="29" borderId="165" applyNumberFormat="0" applyFont="0" applyAlignment="0" applyProtection="0"/>
    <xf numFmtId="0" fontId="122" fillId="13" borderId="162" applyNumberFormat="0" applyAlignment="0" applyProtection="0"/>
    <xf numFmtId="0" fontId="120" fillId="26" borderId="162" applyNumberFormat="0" applyAlignment="0" applyProtection="0"/>
    <xf numFmtId="0" fontId="126" fillId="26" borderId="180" applyNumberFormat="0" applyAlignment="0" applyProtection="0"/>
    <xf numFmtId="0" fontId="126" fillId="26" borderId="180" applyNumberFormat="0" applyAlignment="0" applyProtection="0"/>
    <xf numFmtId="0" fontId="132" fillId="0" borderId="173" applyNumberFormat="0" applyFill="0" applyAlignment="0" applyProtection="0"/>
    <xf numFmtId="0" fontId="126" fillId="26" borderId="176" applyNumberFormat="0" applyAlignment="0" applyProtection="0"/>
    <xf numFmtId="0" fontId="126" fillId="26" borderId="163" applyNumberFormat="0" applyAlignment="0" applyProtection="0"/>
    <xf numFmtId="0" fontId="126" fillId="26" borderId="172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26" fillId="26" borderId="172" applyNumberFormat="0" applyAlignment="0" applyProtection="0"/>
    <xf numFmtId="0" fontId="132" fillId="0" borderId="181" applyNumberFormat="0" applyFill="0" applyAlignment="0" applyProtection="0"/>
    <xf numFmtId="0" fontId="132" fillId="0" borderId="181" applyNumberFormat="0" applyFill="0" applyAlignment="0" applyProtection="0"/>
    <xf numFmtId="0" fontId="126" fillId="26" borderId="172" applyNumberFormat="0" applyAlignment="0" applyProtection="0"/>
    <xf numFmtId="0" fontId="122" fillId="13" borderId="175" applyNumberFormat="0" applyAlignment="0" applyProtection="0"/>
    <xf numFmtId="0" fontId="29" fillId="29" borderId="170" applyNumberFormat="0" applyFont="0" applyAlignment="0" applyProtection="0"/>
    <xf numFmtId="0" fontId="132" fillId="0" borderId="177" applyNumberFormat="0" applyFill="0" applyAlignment="0" applyProtection="0"/>
    <xf numFmtId="0" fontId="120" fillId="26" borderId="175" applyNumberFormat="0" applyAlignment="0" applyProtection="0"/>
    <xf numFmtId="0" fontId="120" fillId="26" borderId="162" applyNumberFormat="0" applyAlignment="0" applyProtection="0"/>
    <xf numFmtId="0" fontId="126" fillId="26" borderId="167" applyNumberFormat="0" applyAlignment="0" applyProtection="0"/>
    <xf numFmtId="0" fontId="126" fillId="26" borderId="180" applyNumberForma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32" fillId="0" borderId="164" applyNumberFormat="0" applyFill="0" applyAlignment="0" applyProtection="0"/>
    <xf numFmtId="0" fontId="122" fillId="13" borderId="179" applyNumberFormat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29" fillId="29" borderId="161" applyNumberFormat="0" applyFont="0" applyAlignment="0" applyProtection="0"/>
    <xf numFmtId="0" fontId="29" fillId="29" borderId="169" applyNumberFormat="0" applyFon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26" fillId="26" borderId="163" applyNumberFormat="0" applyAlignment="0" applyProtection="0"/>
    <xf numFmtId="0" fontId="132" fillId="0" borderId="173" applyNumberFormat="0" applyFill="0" applyAlignment="0" applyProtection="0"/>
    <xf numFmtId="0" fontId="122" fillId="13" borderId="162" applyNumberFormat="0" applyAlignment="0" applyProtection="0"/>
    <xf numFmtId="0" fontId="132" fillId="0" borderId="181" applyNumberFormat="0" applyFill="0" applyAlignment="0" applyProtection="0"/>
    <xf numFmtId="0" fontId="120" fillId="26" borderId="166" applyNumberFormat="0" applyAlignment="0" applyProtection="0"/>
    <xf numFmtId="0" fontId="126" fillId="26" borderId="167" applyNumberFormat="0" applyAlignment="0" applyProtection="0"/>
    <xf numFmtId="0" fontId="126" fillId="26" borderId="180" applyNumberFormat="0" applyAlignment="0" applyProtection="0"/>
    <xf numFmtId="0" fontId="132" fillId="0" borderId="177" applyNumberFormat="0" applyFill="0" applyAlignment="0" applyProtection="0"/>
    <xf numFmtId="0" fontId="120" fillId="26" borderId="179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0" fillId="26" borderId="179" applyNumberFormat="0" applyAlignment="0" applyProtection="0"/>
    <xf numFmtId="0" fontId="126" fillId="26" borderId="172" applyNumberForma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20" fillId="26" borderId="166" applyNumberFormat="0" applyAlignment="0" applyProtection="0"/>
    <xf numFmtId="0" fontId="126" fillId="26" borderId="176" applyNumberFormat="0" applyAlignment="0" applyProtection="0"/>
    <xf numFmtId="0" fontId="29" fillId="29" borderId="174" applyNumberFormat="0" applyFont="0" applyAlignment="0" applyProtection="0"/>
    <xf numFmtId="0" fontId="29" fillId="29" borderId="165" applyNumberFormat="0" applyFont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29" fillId="29" borderId="160" applyNumberFormat="0" applyFont="0" applyAlignment="0" applyProtection="0"/>
    <xf numFmtId="0" fontId="29" fillId="29" borderId="178" applyNumberFormat="0" applyFont="0" applyAlignment="0" applyProtection="0"/>
    <xf numFmtId="0" fontId="132" fillId="0" borderId="177" applyNumberFormat="0" applyFill="0" applyAlignment="0" applyProtection="0"/>
    <xf numFmtId="0" fontId="126" fillId="26" borderId="176" applyNumberFormat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22" fillId="13" borderId="166" applyNumberFormat="0" applyAlignment="0" applyProtection="0"/>
    <xf numFmtId="0" fontId="120" fillId="26" borderId="171" applyNumberFormat="0" applyAlignment="0" applyProtection="0"/>
    <xf numFmtId="0" fontId="29" fillId="29" borderId="165" applyNumberFormat="0" applyFont="0" applyAlignment="0" applyProtection="0"/>
    <xf numFmtId="0" fontId="126" fillId="26" borderId="172" applyNumberFormat="0" applyAlignment="0" applyProtection="0"/>
    <xf numFmtId="0" fontId="132" fillId="0" borderId="164" applyNumberFormat="0" applyFill="0" applyAlignment="0" applyProtection="0"/>
    <xf numFmtId="0" fontId="132" fillId="0" borderId="173" applyNumberFormat="0" applyFill="0" applyAlignment="0" applyProtection="0"/>
    <xf numFmtId="0" fontId="29" fillId="29" borderId="161" applyNumberFormat="0" applyFont="0" applyAlignment="0" applyProtection="0"/>
    <xf numFmtId="0" fontId="132" fillId="0" borderId="164" applyNumberFormat="0" applyFill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26" fillId="26" borderId="163" applyNumberFormat="0" applyAlignment="0" applyProtection="0"/>
    <xf numFmtId="0" fontId="120" fillId="26" borderId="166" applyNumberFormat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122" fillId="13" borderId="175" applyNumberFormat="0" applyAlignment="0" applyProtection="0"/>
    <xf numFmtId="0" fontId="29" fillId="29" borderId="174" applyNumberFormat="0" applyFont="0" applyAlignment="0" applyProtection="0"/>
    <xf numFmtId="0" fontId="29" fillId="29" borderId="170" applyNumberFormat="0" applyFont="0" applyAlignment="0" applyProtection="0"/>
    <xf numFmtId="0" fontId="132" fillId="0" borderId="164" applyNumberFormat="0" applyFill="0" applyAlignment="0" applyProtection="0"/>
    <xf numFmtId="0" fontId="132" fillId="0" borderId="177" applyNumberFormat="0" applyFill="0" applyAlignment="0" applyProtection="0"/>
    <xf numFmtId="0" fontId="120" fillId="26" borderId="166" applyNumberFormat="0" applyAlignment="0" applyProtection="0"/>
    <xf numFmtId="0" fontId="132" fillId="0" borderId="173" applyNumberFormat="0" applyFill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29" fillId="29" borderId="161" applyNumberFormat="0" applyFont="0" applyAlignment="0" applyProtection="0"/>
    <xf numFmtId="0" fontId="132" fillId="0" borderId="168" applyNumberFormat="0" applyFill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32" fillId="0" borderId="181" applyNumberFormat="0" applyFill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0" fillId="26" borderId="171" applyNumberFormat="0" applyAlignment="0" applyProtection="0"/>
    <xf numFmtId="0" fontId="122" fillId="13" borderId="162" applyNumberFormat="0" applyAlignment="0" applyProtection="0"/>
    <xf numFmtId="0" fontId="120" fillId="26" borderId="162" applyNumberFormat="0" applyAlignment="0" applyProtection="0"/>
    <xf numFmtId="0" fontId="126" fillId="26" borderId="176" applyNumberFormat="0" applyAlignment="0" applyProtection="0"/>
    <xf numFmtId="0" fontId="122" fillId="13" borderId="166" applyNumberFormat="0" applyAlignment="0" applyProtection="0"/>
    <xf numFmtId="0" fontId="126" fillId="26" borderId="180" applyNumberFormat="0" applyAlignment="0" applyProtection="0"/>
    <xf numFmtId="0" fontId="126" fillId="26" borderId="167" applyNumberFormat="0" applyAlignment="0" applyProtection="0"/>
    <xf numFmtId="0" fontId="132" fillId="0" borderId="173" applyNumberFormat="0" applyFill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20" fillId="26" borderId="175" applyNumberFormat="0" applyAlignment="0" applyProtection="0"/>
    <xf numFmtId="0" fontId="122" fillId="13" borderId="166" applyNumberFormat="0" applyAlignment="0" applyProtection="0"/>
    <xf numFmtId="0" fontId="29" fillId="29" borderId="161" applyNumberFormat="0" applyFont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2" fillId="13" borderId="166" applyNumberFormat="0" applyAlignment="0" applyProtection="0"/>
    <xf numFmtId="0" fontId="122" fillId="13" borderId="162" applyNumberFormat="0" applyAlignment="0" applyProtection="0"/>
    <xf numFmtId="0" fontId="132" fillId="0" borderId="181" applyNumberFormat="0" applyFill="0" applyAlignment="0" applyProtection="0"/>
    <xf numFmtId="0" fontId="29" fillId="29" borderId="169" applyNumberFormat="0" applyFont="0" applyAlignment="0" applyProtection="0"/>
    <xf numFmtId="0" fontId="126" fillId="26" borderId="176" applyNumberForma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32" fillId="0" borderId="164" applyNumberFormat="0" applyFill="0" applyAlignment="0" applyProtection="0"/>
    <xf numFmtId="0" fontId="126" fillId="26" borderId="176" applyNumberFormat="0" applyAlignment="0" applyProtection="0"/>
    <xf numFmtId="0" fontId="122" fillId="13" borderId="179" applyNumberFormat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29" fillId="29" borderId="165" applyNumberFormat="0" applyFont="0" applyAlignment="0" applyProtection="0"/>
    <xf numFmtId="0" fontId="29" fillId="29" borderId="161" applyNumberFormat="0" applyFont="0" applyAlignment="0" applyProtection="0"/>
    <xf numFmtId="0" fontId="120" fillId="26" borderId="175" applyNumberFormat="0" applyAlignment="0" applyProtection="0"/>
    <xf numFmtId="0" fontId="132" fillId="0" borderId="177" applyNumberFormat="0" applyFill="0" applyAlignment="0" applyProtection="0"/>
    <xf numFmtId="0" fontId="132" fillId="0" borderId="177" applyNumberFormat="0" applyFill="0" applyAlignment="0" applyProtection="0"/>
    <xf numFmtId="0" fontId="126" fillId="26" borderId="172" applyNumberFormat="0" applyAlignment="0" applyProtection="0"/>
    <xf numFmtId="0" fontId="120" fillId="26" borderId="162" applyNumberFormat="0" applyAlignment="0" applyProtection="0"/>
    <xf numFmtId="0" fontId="120" fillId="26" borderId="171" applyNumberFormat="0" applyAlignment="0" applyProtection="0"/>
    <xf numFmtId="0" fontId="122" fillId="13" borderId="162" applyNumberForma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20" fillId="26" borderId="175" applyNumberFormat="0" applyAlignment="0" applyProtection="0"/>
    <xf numFmtId="0" fontId="29" fillId="29" borderId="161" applyNumberFormat="0" applyFon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26" fillId="26" borderId="163" applyNumberFormat="0" applyAlignment="0" applyProtection="0"/>
    <xf numFmtId="0" fontId="126" fillId="26" borderId="176" applyNumberFormat="0" applyAlignment="0" applyProtection="0"/>
    <xf numFmtId="0" fontId="120" fillId="26" borderId="166" applyNumberForma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122" fillId="13" borderId="162" applyNumberFormat="0" applyAlignment="0" applyProtection="0"/>
    <xf numFmtId="0" fontId="132" fillId="0" borderId="181" applyNumberFormat="0" applyFill="0" applyAlignment="0" applyProtection="0"/>
    <xf numFmtId="0" fontId="122" fillId="13" borderId="166" applyNumberFormat="0" applyAlignment="0" applyProtection="0"/>
    <xf numFmtId="0" fontId="122" fillId="13" borderId="171" applyNumberFormat="0" applyAlignment="0" applyProtection="0"/>
    <xf numFmtId="0" fontId="122" fillId="13" borderId="179" applyNumberFormat="0" applyAlignment="0" applyProtection="0"/>
    <xf numFmtId="0" fontId="120" fillId="26" borderId="166" applyNumberFormat="0" applyAlignment="0" applyProtection="0"/>
    <xf numFmtId="0" fontId="122" fillId="13" borderId="171" applyNumberFormat="0" applyAlignment="0" applyProtection="0"/>
    <xf numFmtId="0" fontId="132" fillId="0" borderId="181" applyNumberFormat="0" applyFill="0" applyAlignment="0" applyProtection="0"/>
    <xf numFmtId="0" fontId="29" fillId="29" borderId="161" applyNumberFormat="0" applyFont="0" applyAlignment="0" applyProtection="0"/>
    <xf numFmtId="0" fontId="122" fillId="13" borderId="171" applyNumberFormat="0" applyAlignment="0" applyProtection="0"/>
    <xf numFmtId="0" fontId="132" fillId="0" borderId="181" applyNumberFormat="0" applyFill="0" applyAlignment="0" applyProtection="0"/>
    <xf numFmtId="0" fontId="132" fillId="0" borderId="168" applyNumberFormat="0" applyFill="0" applyAlignment="0" applyProtection="0"/>
    <xf numFmtId="0" fontId="122" fillId="13" borderId="171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29" fillId="29" borderId="169" applyNumberFormat="0" applyFont="0" applyAlignment="0" applyProtection="0"/>
    <xf numFmtId="0" fontId="120" fillId="26" borderId="162" applyNumberFormat="0" applyAlignment="0" applyProtection="0"/>
    <xf numFmtId="0" fontId="122" fillId="13" borderId="162" applyNumberFormat="0" applyAlignment="0" applyProtection="0"/>
    <xf numFmtId="0" fontId="126" fillId="26" borderId="163" applyNumberFormat="0" applyAlignment="0" applyProtection="0"/>
    <xf numFmtId="0" fontId="29" fillId="29" borderId="161" applyNumberFormat="0" applyFon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6" fillId="26" borderId="180" applyNumberFormat="0" applyAlignment="0" applyProtection="0"/>
    <xf numFmtId="0" fontId="126" fillId="26" borderId="180" applyNumberFormat="0" applyAlignment="0" applyProtection="0"/>
    <xf numFmtId="0" fontId="132" fillId="0" borderId="177" applyNumberFormat="0" applyFill="0" applyAlignment="0" applyProtection="0"/>
    <xf numFmtId="0" fontId="120" fillId="26" borderId="171" applyNumberFormat="0" applyAlignment="0" applyProtection="0"/>
    <xf numFmtId="0" fontId="120" fillId="26" borderId="162" applyNumberFormat="0" applyAlignment="0" applyProtection="0"/>
    <xf numFmtId="0" fontId="126" fillId="26" borderId="176" applyNumberFormat="0" applyAlignment="0" applyProtection="0"/>
    <xf numFmtId="0" fontId="122" fillId="13" borderId="171" applyNumberFormat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132" fillId="0" borderId="181" applyNumberFormat="0" applyFill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32" fillId="0" borderId="173" applyNumberFormat="0" applyFill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29" fillId="29" borderId="165" applyNumberFormat="0" applyFont="0" applyAlignment="0" applyProtection="0"/>
    <xf numFmtId="0" fontId="132" fillId="0" borderId="173" applyNumberFormat="0" applyFill="0" applyAlignment="0" applyProtection="0"/>
    <xf numFmtId="0" fontId="122" fillId="13" borderId="166" applyNumberFormat="0" applyAlignment="0" applyProtection="0"/>
    <xf numFmtId="0" fontId="132" fillId="0" borderId="181" applyNumberFormat="0" applyFill="0" applyAlignment="0" applyProtection="0"/>
    <xf numFmtId="0" fontId="122" fillId="13" borderId="166" applyNumberFormat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20" fillId="26" borderId="171" applyNumberFormat="0" applyAlignment="0" applyProtection="0"/>
    <xf numFmtId="0" fontId="132" fillId="0" borderId="181" applyNumberFormat="0" applyFill="0" applyAlignment="0" applyProtection="0"/>
    <xf numFmtId="0" fontId="120" fillId="26" borderId="162" applyNumberFormat="0" applyAlignment="0" applyProtection="0"/>
    <xf numFmtId="0" fontId="126" fillId="26" borderId="180" applyNumberFormat="0" applyAlignment="0" applyProtection="0"/>
    <xf numFmtId="0" fontId="29" fillId="29" borderId="170" applyNumberFormat="0" applyFont="0" applyAlignment="0" applyProtection="0"/>
    <xf numFmtId="0" fontId="29" fillId="29" borderId="170" applyNumberFormat="0" applyFont="0" applyAlignment="0" applyProtection="0"/>
    <xf numFmtId="0" fontId="29" fillId="29" borderId="169" applyNumberFormat="0" applyFon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122" fillId="13" borderId="166" applyNumberFormat="0" applyAlignment="0" applyProtection="0"/>
    <xf numFmtId="0" fontId="126" fillId="26" borderId="176" applyNumberFormat="0" applyAlignment="0" applyProtection="0"/>
    <xf numFmtId="0" fontId="120" fillId="26" borderId="162" applyNumberFormat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22" fillId="13" borderId="162" applyNumberFormat="0" applyAlignment="0" applyProtection="0"/>
    <xf numFmtId="0" fontId="122" fillId="13" borderId="179" applyNumberFormat="0" applyAlignment="0" applyProtection="0"/>
    <xf numFmtId="0" fontId="122" fillId="13" borderId="162" applyNumberFormat="0" applyAlignment="0" applyProtection="0"/>
    <xf numFmtId="0" fontId="120" fillId="26" borderId="171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29" fillId="29" borderId="161" applyNumberFormat="0" applyFont="0" applyAlignment="0" applyProtection="0"/>
    <xf numFmtId="0" fontId="29" fillId="29" borderId="170" applyNumberFormat="0" applyFont="0" applyAlignment="0" applyProtection="0"/>
    <xf numFmtId="0" fontId="126" fillId="26" borderId="176" applyNumberForma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26" fillId="26" borderId="163" applyNumberFormat="0" applyAlignment="0" applyProtection="0"/>
    <xf numFmtId="0" fontId="126" fillId="26" borderId="180" applyNumberFormat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0" fillId="26" borderId="179" applyNumberFormat="0" applyAlignment="0" applyProtection="0"/>
    <xf numFmtId="0" fontId="29" fillId="29" borderId="174" applyNumberFormat="0" applyFont="0" applyAlignment="0" applyProtection="0"/>
    <xf numFmtId="0" fontId="132" fillId="0" borderId="181" applyNumberFormat="0" applyFill="0" applyAlignment="0" applyProtection="0"/>
    <xf numFmtId="0" fontId="132" fillId="0" borderId="164" applyNumberFormat="0" applyFill="0" applyAlignment="0" applyProtection="0"/>
    <xf numFmtId="0" fontId="126" fillId="26" borderId="176" applyNumberFormat="0" applyAlignment="0" applyProtection="0"/>
    <xf numFmtId="0" fontId="122" fillId="13" borderId="175" applyNumberFormat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0" fillId="26" borderId="162" applyNumberFormat="0" applyAlignment="0" applyProtection="0"/>
    <xf numFmtId="0" fontId="132" fillId="0" borderId="181" applyNumberFormat="0" applyFill="0" applyAlignment="0" applyProtection="0"/>
    <xf numFmtId="0" fontId="126" fillId="26" borderId="163" applyNumberFormat="0" applyAlignment="0" applyProtection="0"/>
    <xf numFmtId="0" fontId="122" fillId="13" borderId="179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2" fillId="13" borderId="171" applyNumberFormat="0" applyAlignment="0" applyProtection="0"/>
    <xf numFmtId="0" fontId="29" fillId="29" borderId="174" applyNumberFormat="0" applyFont="0" applyAlignment="0" applyProtection="0"/>
    <xf numFmtId="0" fontId="120" fillId="26" borderId="175" applyNumberForma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29" fillId="29" borderId="165" applyNumberFormat="0" applyFont="0" applyAlignment="0" applyProtection="0"/>
    <xf numFmtId="0" fontId="132" fillId="0" borderId="177" applyNumberFormat="0" applyFill="0" applyAlignment="0" applyProtection="0"/>
    <xf numFmtId="0" fontId="29" fillId="29" borderId="169" applyNumberFormat="0" applyFon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126" fillId="26" borderId="163" applyNumberFormat="0" applyAlignment="0" applyProtection="0"/>
    <xf numFmtId="0" fontId="132" fillId="0" borderId="177" applyNumberFormat="0" applyFill="0" applyAlignment="0" applyProtection="0"/>
    <xf numFmtId="0" fontId="122" fillId="13" borderId="179" applyNumberFormat="0" applyAlignment="0" applyProtection="0"/>
    <xf numFmtId="0" fontId="126" fillId="26" borderId="163" applyNumberFormat="0" applyAlignment="0" applyProtection="0"/>
    <xf numFmtId="0" fontId="126" fillId="26" borderId="180" applyNumberFormat="0" applyAlignment="0" applyProtection="0"/>
    <xf numFmtId="0" fontId="122" fillId="13" borderId="171" applyNumberFormat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126" fillId="26" borderId="172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29" fillId="29" borderId="165" applyNumberFormat="0" applyFont="0" applyAlignment="0" applyProtection="0"/>
    <xf numFmtId="0" fontId="132" fillId="0" borderId="173" applyNumberFormat="0" applyFill="0" applyAlignment="0" applyProtection="0"/>
    <xf numFmtId="0" fontId="29" fillId="29" borderId="169" applyNumberFormat="0" applyFont="0" applyAlignment="0" applyProtection="0"/>
    <xf numFmtId="0" fontId="120" fillId="26" borderId="162" applyNumberFormat="0" applyAlignment="0" applyProtection="0"/>
    <xf numFmtId="0" fontId="126" fillId="26" borderId="172" applyNumberFormat="0" applyAlignment="0" applyProtection="0"/>
    <xf numFmtId="0" fontId="126" fillId="26" borderId="163" applyNumberFormat="0" applyAlignment="0" applyProtection="0"/>
    <xf numFmtId="0" fontId="29" fillId="29" borderId="170" applyNumberFormat="0" applyFont="0" applyAlignment="0" applyProtection="0"/>
    <xf numFmtId="0" fontId="120" fillId="26" borderId="166" applyNumberFormat="0" applyAlignment="0" applyProtection="0"/>
    <xf numFmtId="0" fontId="122" fillId="13" borderId="179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132" fillId="0" borderId="173" applyNumberFormat="0" applyFill="0" applyAlignment="0" applyProtection="0"/>
    <xf numFmtId="0" fontId="122" fillId="13" borderId="162" applyNumberFormat="0" applyAlignment="0" applyProtection="0"/>
    <xf numFmtId="0" fontId="122" fillId="13" borderId="179" applyNumberFormat="0" applyAlignment="0" applyProtection="0"/>
    <xf numFmtId="0" fontId="120" fillId="26" borderId="175" applyNumberFormat="0" applyAlignment="0" applyProtection="0"/>
    <xf numFmtId="0" fontId="126" fillId="26" borderId="180" applyNumberFormat="0" applyAlignment="0" applyProtection="0"/>
    <xf numFmtId="0" fontId="132" fillId="0" borderId="168" applyNumberFormat="0" applyFill="0" applyAlignment="0" applyProtection="0"/>
    <xf numFmtId="0" fontId="29" fillId="29" borderId="165" applyNumberFormat="0" applyFont="0" applyAlignment="0" applyProtection="0"/>
    <xf numFmtId="0" fontId="29" fillId="29" borderId="170" applyNumberFormat="0" applyFont="0" applyAlignment="0" applyProtection="0"/>
    <xf numFmtId="0" fontId="120" fillId="26" borderId="162" applyNumberFormat="0" applyAlignment="0" applyProtection="0"/>
    <xf numFmtId="0" fontId="132" fillId="0" borderId="181" applyNumberFormat="0" applyFill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2" fillId="13" borderId="162" applyNumberFormat="0" applyAlignment="0" applyProtection="0"/>
    <xf numFmtId="0" fontId="122" fillId="13" borderId="166" applyNumberFormat="0" applyAlignment="0" applyProtection="0"/>
    <xf numFmtId="0" fontId="132" fillId="0" borderId="181" applyNumberFormat="0" applyFill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26" fillId="26" borderId="176" applyNumberFormat="0" applyAlignment="0" applyProtection="0"/>
    <xf numFmtId="0" fontId="132" fillId="0" borderId="164" applyNumberFormat="0" applyFill="0" applyAlignment="0" applyProtection="0"/>
    <xf numFmtId="0" fontId="29" fillId="29" borderId="174" applyNumberFormat="0" applyFont="0" applyAlignment="0" applyProtection="0"/>
    <xf numFmtId="0" fontId="126" fillId="26" borderId="163" applyNumberFormat="0" applyAlignment="0" applyProtection="0"/>
    <xf numFmtId="0" fontId="29" fillId="29" borderId="170" applyNumberFormat="0" applyFont="0" applyAlignment="0" applyProtection="0"/>
    <xf numFmtId="0" fontId="120" fillId="26" borderId="179" applyNumberFormat="0" applyAlignment="0" applyProtection="0"/>
    <xf numFmtId="0" fontId="132" fillId="0" borderId="164" applyNumberFormat="0" applyFill="0" applyAlignment="0" applyProtection="0"/>
    <xf numFmtId="0" fontId="126" fillId="26" borderId="180" applyNumberFormat="0" applyAlignment="0" applyProtection="0"/>
    <xf numFmtId="0" fontId="29" fillId="29" borderId="161" applyNumberFormat="0" applyFont="0" applyAlignment="0" applyProtection="0"/>
    <xf numFmtId="0" fontId="132" fillId="0" borderId="164" applyNumberFormat="0" applyFill="0" applyAlignment="0" applyProtection="0"/>
    <xf numFmtId="0" fontId="126" fillId="26" borderId="176" applyNumberFormat="0" applyAlignment="0" applyProtection="0"/>
    <xf numFmtId="0" fontId="29" fillId="29" borderId="161" applyNumberFormat="0" applyFont="0" applyAlignment="0" applyProtection="0"/>
    <xf numFmtId="0" fontId="132" fillId="0" borderId="177" applyNumberFormat="0" applyFill="0" applyAlignment="0" applyProtection="0"/>
    <xf numFmtId="0" fontId="120" fillId="26" borderId="162" applyNumberFormat="0" applyAlignment="0" applyProtection="0"/>
    <xf numFmtId="0" fontId="126" fillId="26" borderId="180" applyNumberFormat="0" applyAlignment="0" applyProtection="0"/>
    <xf numFmtId="0" fontId="126" fillId="26" borderId="172" applyNumberFormat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122" fillId="13" borderId="162" applyNumberFormat="0" applyAlignment="0" applyProtection="0"/>
    <xf numFmtId="0" fontId="29" fillId="29" borderId="169" applyNumberFormat="0" applyFont="0" applyAlignment="0" applyProtection="0"/>
    <xf numFmtId="0" fontId="126" fillId="26" borderId="167" applyNumberForma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2" fillId="13" borderId="179" applyNumberForma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29" fillId="29" borderId="174" applyNumberFormat="0" applyFont="0" applyAlignment="0" applyProtection="0"/>
    <xf numFmtId="0" fontId="29" fillId="29" borderId="165" applyNumberFormat="0" applyFont="0" applyAlignment="0" applyProtection="0"/>
    <xf numFmtId="0" fontId="29" fillId="29" borderId="169" applyNumberFormat="0" applyFont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29" fillId="29" borderId="161" applyNumberFormat="0" applyFont="0" applyAlignment="0" applyProtection="0"/>
    <xf numFmtId="0" fontId="126" fillId="26" borderId="167" applyNumberFormat="0" applyAlignment="0" applyProtection="0"/>
    <xf numFmtId="0" fontId="29" fillId="29" borderId="178" applyNumberFormat="0" applyFont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22" fillId="13" borderId="175" applyNumberFormat="0" applyAlignment="0" applyProtection="0"/>
    <xf numFmtId="0" fontId="29" fillId="29" borderId="170" applyNumberFormat="0" applyFont="0" applyAlignment="0" applyProtection="0"/>
    <xf numFmtId="0" fontId="122" fillId="13" borderId="175" applyNumberFormat="0" applyAlignment="0" applyProtection="0"/>
    <xf numFmtId="0" fontId="120" fillId="26" borderId="162" applyNumberFormat="0" applyAlignment="0" applyProtection="0"/>
    <xf numFmtId="0" fontId="120" fillId="26" borderId="175" applyNumberFormat="0" applyAlignment="0" applyProtection="0"/>
    <xf numFmtId="0" fontId="126" fillId="26" borderId="180" applyNumberForma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132" fillId="0" borderId="168" applyNumberFormat="0" applyFill="0" applyAlignment="0" applyProtection="0"/>
    <xf numFmtId="0" fontId="120" fillId="26" borderId="179" applyNumberFormat="0" applyAlignment="0" applyProtection="0"/>
    <xf numFmtId="0" fontId="122" fillId="13" borderId="166" applyNumberFormat="0" applyAlignment="0" applyProtection="0"/>
    <xf numFmtId="0" fontId="132" fillId="0" borderId="173" applyNumberFormat="0" applyFill="0" applyAlignment="0" applyProtection="0"/>
    <xf numFmtId="0" fontId="29" fillId="29" borderId="170" applyNumberFormat="0" applyFont="0" applyAlignment="0" applyProtection="0"/>
    <xf numFmtId="0" fontId="29" fillId="29" borderId="161" applyNumberFormat="0" applyFont="0" applyAlignment="0" applyProtection="0"/>
    <xf numFmtId="0" fontId="132" fillId="0" borderId="168" applyNumberFormat="0" applyFill="0" applyAlignment="0" applyProtection="0"/>
    <xf numFmtId="0" fontId="126" fillId="26" borderId="176" applyNumberFormat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26" fillId="26" borderId="176" applyNumberFormat="0" applyAlignment="0" applyProtection="0"/>
    <xf numFmtId="0" fontId="122" fillId="13" borderId="166" applyNumberFormat="0" applyAlignment="0" applyProtection="0"/>
    <xf numFmtId="0" fontId="29" fillId="29" borderId="174" applyNumberFormat="0" applyFont="0" applyAlignment="0" applyProtection="0"/>
    <xf numFmtId="0" fontId="126" fillId="26" borderId="172" applyNumberFormat="0" applyAlignment="0" applyProtection="0"/>
    <xf numFmtId="0" fontId="132" fillId="0" borderId="164" applyNumberFormat="0" applyFill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126" fillId="26" borderId="167" applyNumberFormat="0" applyAlignment="0" applyProtection="0"/>
    <xf numFmtId="0" fontId="132" fillId="0" borderId="173" applyNumberFormat="0" applyFill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120" fillId="26" borderId="162" applyNumberFormat="0" applyAlignment="0" applyProtection="0"/>
    <xf numFmtId="0" fontId="29" fillId="29" borderId="161" applyNumberFormat="0" applyFont="0" applyAlignment="0" applyProtection="0"/>
    <xf numFmtId="0" fontId="29" fillId="29" borderId="165" applyNumberFormat="0" applyFont="0" applyAlignment="0" applyProtection="0"/>
    <xf numFmtId="0" fontId="29" fillId="29" borderId="170" applyNumberFormat="0" applyFont="0" applyAlignment="0" applyProtection="0"/>
    <xf numFmtId="0" fontId="120" fillId="26" borderId="162" applyNumberFormat="0" applyAlignment="0" applyProtection="0"/>
    <xf numFmtId="0" fontId="29" fillId="29" borderId="170" applyNumberFormat="0" applyFont="0" applyAlignment="0" applyProtection="0"/>
    <xf numFmtId="0" fontId="29" fillId="29" borderId="165" applyNumberFormat="0" applyFont="0" applyAlignment="0" applyProtection="0"/>
    <xf numFmtId="0" fontId="120" fillId="26" borderId="166" applyNumberFormat="0" applyAlignment="0" applyProtection="0"/>
    <xf numFmtId="0" fontId="120" fillId="26" borderId="179" applyNumberFormat="0" applyAlignment="0" applyProtection="0"/>
    <xf numFmtId="0" fontId="132" fillId="0" borderId="164" applyNumberFormat="0" applyFill="0" applyAlignment="0" applyProtection="0"/>
    <xf numFmtId="0" fontId="126" fillId="26" borderId="180" applyNumberFormat="0" applyAlignment="0" applyProtection="0"/>
    <xf numFmtId="0" fontId="122" fillId="13" borderId="171" applyNumberFormat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126" fillId="26" borderId="167" applyNumberFormat="0" applyAlignment="0" applyProtection="0"/>
    <xf numFmtId="0" fontId="29" fillId="29" borderId="170" applyNumberFormat="0" applyFon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22" fillId="13" borderId="166" applyNumberFormat="0" applyAlignment="0" applyProtection="0"/>
    <xf numFmtId="0" fontId="122" fillId="13" borderId="166" applyNumberFormat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132" fillId="0" borderId="177" applyNumberFormat="0" applyFill="0" applyAlignment="0" applyProtection="0"/>
    <xf numFmtId="0" fontId="126" fillId="26" borderId="163" applyNumberFormat="0" applyAlignment="0" applyProtection="0"/>
    <xf numFmtId="0" fontId="120" fillId="26" borderId="179" applyNumberFormat="0" applyAlignment="0" applyProtection="0"/>
    <xf numFmtId="0" fontId="122" fillId="13" borderId="162" applyNumberFormat="0" applyAlignment="0" applyProtection="0"/>
    <xf numFmtId="0" fontId="120" fillId="26" borderId="166" applyNumberFormat="0" applyAlignment="0" applyProtection="0"/>
    <xf numFmtId="0" fontId="132" fillId="0" borderId="177" applyNumberFormat="0" applyFill="0" applyAlignment="0" applyProtection="0"/>
    <xf numFmtId="0" fontId="29" fillId="29" borderId="178" applyNumberFormat="0" applyFont="0" applyAlignment="0" applyProtection="0"/>
    <xf numFmtId="0" fontId="126" fillId="26" borderId="167" applyNumberFormat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122" fillId="13" borderId="175" applyNumberFormat="0" applyAlignment="0" applyProtection="0"/>
    <xf numFmtId="0" fontId="132" fillId="0" borderId="173" applyNumberFormat="0" applyFill="0" applyAlignment="0" applyProtection="0"/>
    <xf numFmtId="0" fontId="126" fillId="26" borderId="176" applyNumberFormat="0" applyAlignment="0" applyProtection="0"/>
    <xf numFmtId="0" fontId="29" fillId="29" borderId="178" applyNumberFormat="0" applyFont="0" applyAlignment="0" applyProtection="0"/>
    <xf numFmtId="0" fontId="126" fillId="26" borderId="167" applyNumberFormat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126" fillId="26" borderId="167" applyNumberFormat="0" applyAlignment="0" applyProtection="0"/>
    <xf numFmtId="0" fontId="29" fillId="29" borderId="174" applyNumberFormat="0" applyFont="0" applyAlignment="0" applyProtection="0"/>
    <xf numFmtId="0" fontId="120" fillId="26" borderId="179" applyNumberFormat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32" fillId="0" borderId="164" applyNumberFormat="0" applyFill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0" fillId="26" borderId="175" applyNumberFormat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6" fillId="26" borderId="172" applyNumberFormat="0" applyAlignment="0" applyProtection="0"/>
    <xf numFmtId="0" fontId="122" fillId="13" borderId="179" applyNumberFormat="0" applyAlignment="0" applyProtection="0"/>
    <xf numFmtId="0" fontId="126" fillId="26" borderId="163" applyNumberFormat="0" applyAlignment="0" applyProtection="0"/>
    <xf numFmtId="0" fontId="122" fillId="13" borderId="179" applyNumberFormat="0" applyAlignment="0" applyProtection="0"/>
    <xf numFmtId="0" fontId="126" fillId="26" borderId="167" applyNumberFormat="0" applyAlignment="0" applyProtection="0"/>
    <xf numFmtId="0" fontId="29" fillId="29" borderId="161" applyNumberFormat="0" applyFont="0" applyAlignment="0" applyProtection="0"/>
    <xf numFmtId="0" fontId="126" fillId="26" borderId="180" applyNumberFormat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126" fillId="26" borderId="180" applyNumberFormat="0" applyAlignment="0" applyProtection="0"/>
    <xf numFmtId="0" fontId="132" fillId="0" borderId="168" applyNumberFormat="0" applyFill="0" applyAlignment="0" applyProtection="0"/>
    <xf numFmtId="0" fontId="122" fillId="13" borderId="171" applyNumberFormat="0" applyAlignment="0" applyProtection="0"/>
    <xf numFmtId="0" fontId="29" fillId="29" borderId="178" applyNumberFormat="0" applyFont="0" applyAlignment="0" applyProtection="0"/>
    <xf numFmtId="0" fontId="126" fillId="26" borderId="167" applyNumberFormat="0" applyAlignment="0" applyProtection="0"/>
    <xf numFmtId="0" fontId="132" fillId="0" borderId="177" applyNumberFormat="0" applyFill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2" fillId="13" borderId="166" applyNumberFormat="0" applyAlignment="0" applyProtection="0"/>
    <xf numFmtId="0" fontId="122" fillId="13" borderId="179" applyNumberFormat="0" applyAlignment="0" applyProtection="0"/>
    <xf numFmtId="0" fontId="126" fillId="26" borderId="172" applyNumberFormat="0" applyAlignment="0" applyProtection="0"/>
    <xf numFmtId="0" fontId="29" fillId="29" borderId="174" applyNumberFormat="0" applyFont="0" applyAlignment="0" applyProtection="0"/>
    <xf numFmtId="0" fontId="126" fillId="26" borderId="163" applyNumberFormat="0" applyAlignment="0" applyProtection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126" fillId="26" borderId="176" applyNumberFormat="0" applyAlignment="0" applyProtection="0"/>
    <xf numFmtId="0" fontId="29" fillId="29" borderId="169" applyNumberFormat="0" applyFont="0" applyAlignment="0" applyProtection="0"/>
    <xf numFmtId="0" fontId="132" fillId="0" borderId="173" applyNumberFormat="0" applyFill="0" applyAlignment="0" applyProtection="0"/>
    <xf numFmtId="0" fontId="122" fillId="13" borderId="171" applyNumberFormat="0" applyAlignment="0" applyProtection="0"/>
    <xf numFmtId="0" fontId="126" fillId="26" borderId="176" applyNumberFormat="0" applyAlignment="0" applyProtection="0"/>
    <xf numFmtId="0" fontId="29" fillId="29" borderId="161" applyNumberFormat="0" applyFont="0" applyAlignment="0" applyProtection="0"/>
    <xf numFmtId="0" fontId="122" fillId="13" borderId="179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29" fillId="29" borderId="169" applyNumberFormat="0" applyFont="0" applyAlignment="0" applyProtection="0"/>
    <xf numFmtId="0" fontId="120" fillId="26" borderId="166" applyNumberFormat="0" applyAlignment="0" applyProtection="0"/>
    <xf numFmtId="0" fontId="29" fillId="29" borderId="165" applyNumberFormat="0" applyFont="0" applyAlignment="0" applyProtection="0"/>
    <xf numFmtId="0" fontId="120" fillId="26" borderId="162" applyNumberFormat="0" applyAlignment="0" applyProtection="0"/>
    <xf numFmtId="0" fontId="29" fillId="29" borderId="169" applyNumberFormat="0" applyFont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122" fillId="13" borderId="175" applyNumberFormat="0" applyAlignment="0" applyProtection="0"/>
    <xf numFmtId="0" fontId="126" fillId="26" borderId="167" applyNumberFormat="0" applyAlignment="0" applyProtection="0"/>
    <xf numFmtId="0" fontId="120" fillId="26" borderId="166" applyNumberFormat="0" applyAlignment="0" applyProtection="0"/>
    <xf numFmtId="0" fontId="120" fillId="26" borderId="175" applyNumberFormat="0" applyAlignment="0" applyProtection="0"/>
    <xf numFmtId="0" fontId="126" fillId="26" borderId="176" applyNumberFormat="0" applyAlignment="0" applyProtection="0"/>
    <xf numFmtId="0" fontId="132" fillId="0" borderId="177" applyNumberFormat="0" applyFill="0" applyAlignment="0" applyProtection="0"/>
    <xf numFmtId="0" fontId="120" fillId="26" borderId="171" applyNumberFormat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120" fillId="26" borderId="166" applyNumberFormat="0" applyAlignment="0" applyProtection="0"/>
    <xf numFmtId="0" fontId="29" fillId="29" borderId="170" applyNumberFormat="0" applyFont="0" applyAlignment="0" applyProtection="0"/>
    <xf numFmtId="0" fontId="126" fillId="26" borderId="163" applyNumberFormat="0" applyAlignment="0" applyProtection="0"/>
    <xf numFmtId="0" fontId="29" fillId="29" borderId="169" applyNumberFormat="0" applyFont="0" applyAlignment="0" applyProtection="0"/>
    <xf numFmtId="0" fontId="120" fillId="26" borderId="162" applyNumberForma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29" fillId="29" borderId="165" applyNumberFormat="0" applyFont="0" applyAlignment="0" applyProtection="0"/>
    <xf numFmtId="0" fontId="122" fillId="13" borderId="179" applyNumberFormat="0" applyAlignment="0" applyProtection="0"/>
    <xf numFmtId="0" fontId="29" fillId="29" borderId="165" applyNumberFormat="0" applyFont="0" applyAlignment="0" applyProtection="0"/>
    <xf numFmtId="0" fontId="29" fillId="29" borderId="161" applyNumberFormat="0" applyFon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22" fillId="13" borderId="175" applyNumberFormat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29" fillId="29" borderId="169" applyNumberFormat="0" applyFont="0" applyAlignment="0" applyProtection="0"/>
    <xf numFmtId="0" fontId="126" fillId="26" borderId="176" applyNumberFormat="0" applyAlignment="0" applyProtection="0"/>
    <xf numFmtId="0" fontId="29" fillId="29" borderId="160" applyNumberFormat="0" applyFont="0" applyAlignment="0" applyProtection="0"/>
    <xf numFmtId="0" fontId="126" fillId="26" borderId="172" applyNumberFormat="0" applyAlignment="0" applyProtection="0"/>
    <xf numFmtId="0" fontId="132" fillId="0" borderId="181" applyNumberFormat="0" applyFill="0" applyAlignment="0" applyProtection="0"/>
    <xf numFmtId="0" fontId="29" fillId="29" borderId="169" applyNumberFormat="0" applyFont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132" fillId="0" borderId="173" applyNumberFormat="0" applyFill="0" applyAlignment="0" applyProtection="0"/>
    <xf numFmtId="0" fontId="29" fillId="29" borderId="165" applyNumberFormat="0" applyFon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29" fillId="29" borderId="174" applyNumberFormat="0" applyFont="0" applyAlignment="0" applyProtection="0"/>
    <xf numFmtId="0" fontId="126" fillId="26" borderId="167" applyNumberFormat="0" applyAlignment="0" applyProtection="0"/>
    <xf numFmtId="0" fontId="29" fillId="29" borderId="160" applyNumberFormat="0" applyFont="0" applyAlignment="0" applyProtection="0"/>
    <xf numFmtId="0" fontId="126" fillId="26" borderId="167" applyNumberFormat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29" fillId="29" borderId="160" applyNumberFormat="0" applyFon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6" fillId="26" borderId="172" applyNumberFormat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20" fillId="26" borderId="166" applyNumberFormat="0" applyAlignment="0" applyProtection="0"/>
    <xf numFmtId="0" fontId="132" fillId="0" borderId="181" applyNumberFormat="0" applyFill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0" fillId="26" borderId="166" applyNumberFormat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29" fillId="29" borderId="178" applyNumberFormat="0" applyFon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120" fillId="26" borderId="171" applyNumberForma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32" fillId="0" borderId="181" applyNumberFormat="0" applyFill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126" fillId="26" borderId="172" applyNumberFormat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126" fillId="26" borderId="167" applyNumberFormat="0" applyAlignment="0" applyProtection="0"/>
    <xf numFmtId="0" fontId="132" fillId="0" borderId="177" applyNumberFormat="0" applyFill="0" applyAlignment="0" applyProtection="0"/>
    <xf numFmtId="0" fontId="126" fillId="26" borderId="172" applyNumberFormat="0" applyAlignment="0" applyProtection="0"/>
    <xf numFmtId="0" fontId="120" fillId="26" borderId="166" applyNumberFormat="0" applyAlignment="0" applyProtection="0"/>
    <xf numFmtId="0" fontId="132" fillId="0" borderId="177" applyNumberFormat="0" applyFill="0" applyAlignment="0" applyProtection="0"/>
    <xf numFmtId="0" fontId="122" fillId="13" borderId="166" applyNumberFormat="0" applyAlignment="0" applyProtection="0"/>
    <xf numFmtId="0" fontId="126" fillId="26" borderId="180" applyNumberFormat="0" applyAlignment="0" applyProtection="0"/>
    <xf numFmtId="0" fontId="120" fillId="26" borderId="166" applyNumberFormat="0" applyAlignment="0" applyProtection="0"/>
    <xf numFmtId="0" fontId="29" fillId="29" borderId="178" applyNumberFormat="0" applyFont="0" applyAlignment="0" applyProtection="0"/>
    <xf numFmtId="0" fontId="132" fillId="0" borderId="168" applyNumberFormat="0" applyFill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26" fillId="26" borderId="176" applyNumberFormat="0" applyAlignment="0" applyProtection="0"/>
    <xf numFmtId="0" fontId="29" fillId="29" borderId="160" applyNumberFormat="0" applyFont="0" applyAlignment="0" applyProtection="0"/>
    <xf numFmtId="0" fontId="29" fillId="29" borderId="169" applyNumberFormat="0" applyFont="0" applyAlignment="0" applyProtection="0"/>
    <xf numFmtId="0" fontId="29" fillId="29" borderId="160" applyNumberFormat="0" applyFont="0" applyAlignment="0" applyProtection="0"/>
    <xf numFmtId="0" fontId="126" fillId="26" borderId="176" applyNumberFormat="0" applyAlignment="0" applyProtection="0"/>
    <xf numFmtId="0" fontId="29" fillId="29" borderId="160" applyNumberFormat="0" applyFont="0" applyAlignment="0" applyProtection="0"/>
    <xf numFmtId="0" fontId="120" fillId="26" borderId="179" applyNumberFormat="0" applyAlignment="0" applyProtection="0"/>
    <xf numFmtId="0" fontId="29" fillId="29" borderId="160" applyNumberFormat="0" applyFont="0" applyAlignment="0" applyProtection="0"/>
    <xf numFmtId="0" fontId="132" fillId="0" borderId="173" applyNumberFormat="0" applyFill="0" applyAlignment="0" applyProtection="0"/>
    <xf numFmtId="0" fontId="29" fillId="29" borderId="160" applyNumberFormat="0" applyFont="0" applyAlignment="0" applyProtection="0"/>
    <xf numFmtId="0" fontId="122" fillId="13" borderId="166" applyNumberFormat="0" applyAlignment="0" applyProtection="0"/>
    <xf numFmtId="0" fontId="29" fillId="29" borderId="160" applyNumberFormat="0" applyFont="0" applyAlignment="0" applyProtection="0"/>
    <xf numFmtId="0" fontId="132" fillId="0" borderId="168" applyNumberFormat="0" applyFill="0" applyAlignment="0" applyProtection="0"/>
    <xf numFmtId="0" fontId="29" fillId="29" borderId="160" applyNumberFormat="0" applyFont="0" applyAlignment="0" applyProtection="0"/>
    <xf numFmtId="0" fontId="120" fillId="26" borderId="171" applyNumberFormat="0" applyAlignment="0" applyProtection="0"/>
    <xf numFmtId="0" fontId="29" fillId="29" borderId="169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6" fillId="26" borderId="172" applyNumberFormat="0" applyAlignment="0" applyProtection="0"/>
    <xf numFmtId="0" fontId="29" fillId="29" borderId="160" applyNumberFormat="0" applyFont="0" applyAlignment="0" applyProtection="0"/>
    <xf numFmtId="0" fontId="126" fillId="26" borderId="172" applyNumberFormat="0" applyAlignment="0" applyProtection="0"/>
    <xf numFmtId="0" fontId="29" fillId="29" borderId="160" applyNumberFormat="0" applyFont="0" applyAlignment="0" applyProtection="0"/>
    <xf numFmtId="0" fontId="29" fillId="29" borderId="170" applyNumberFormat="0" applyFont="0" applyAlignment="0" applyProtection="0"/>
    <xf numFmtId="0" fontId="29" fillId="29" borderId="160" applyNumberFormat="0" applyFont="0" applyAlignment="0" applyProtection="0"/>
    <xf numFmtId="0" fontId="29" fillId="29" borderId="178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2" fillId="13" borderId="166" applyNumberFormat="0" applyAlignment="0" applyProtection="0"/>
    <xf numFmtId="0" fontId="29" fillId="29" borderId="160" applyNumberFormat="0" applyFont="0" applyAlignment="0" applyProtection="0"/>
    <xf numFmtId="0" fontId="122" fillId="13" borderId="166" applyNumberFormat="0" applyAlignment="0" applyProtection="0"/>
    <xf numFmtId="0" fontId="29" fillId="29" borderId="160" applyNumberFormat="0" applyFont="0" applyAlignment="0" applyProtection="0"/>
    <xf numFmtId="0" fontId="29" fillId="29" borderId="169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6" fillId="26" borderId="180" applyNumberForma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6" fillId="26" borderId="172" applyNumberFormat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120" fillId="26" borderId="171" applyNumberForma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26" fillId="26" borderId="172" applyNumberFormat="0" applyAlignment="0" applyProtection="0"/>
    <xf numFmtId="0" fontId="29" fillId="29" borderId="165" applyNumberFormat="0" applyFont="0" applyAlignment="0" applyProtection="0"/>
    <xf numFmtId="0" fontId="132" fillId="0" borderId="177" applyNumberFormat="0" applyFill="0" applyAlignment="0" applyProtection="0"/>
    <xf numFmtId="0" fontId="122" fillId="13" borderId="162" applyNumberFormat="0" applyAlignment="0" applyProtection="0"/>
    <xf numFmtId="0" fontId="132" fillId="0" borderId="164" applyNumberFormat="0" applyFill="0" applyAlignment="0" applyProtection="0"/>
    <xf numFmtId="0" fontId="29" fillId="29" borderId="161" applyNumberFormat="0" applyFont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20" fillId="26" borderId="162" applyNumberFormat="0" applyAlignment="0" applyProtection="0"/>
    <xf numFmtId="0" fontId="132" fillId="0" borderId="181" applyNumberFormat="0" applyFill="0" applyAlignment="0" applyProtection="0"/>
    <xf numFmtId="0" fontId="122" fillId="13" borderId="171" applyNumberFormat="0" applyAlignment="0" applyProtection="0"/>
    <xf numFmtId="0" fontId="122" fillId="13" borderId="179" applyNumberFormat="0" applyAlignment="0" applyProtection="0"/>
    <xf numFmtId="0" fontId="29" fillId="29" borderId="178" applyNumberFormat="0" applyFont="0" applyAlignment="0" applyProtection="0"/>
    <xf numFmtId="0" fontId="126" fillId="26" borderId="167" applyNumberForma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0" fillId="26" borderId="162" applyNumberFormat="0" applyAlignment="0" applyProtection="0"/>
    <xf numFmtId="0" fontId="126" fillId="26" borderId="167" applyNumberFormat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29" fillId="29" borderId="165" applyNumberFormat="0" applyFont="0" applyAlignment="0" applyProtection="0"/>
    <xf numFmtId="0" fontId="122" fillId="13" borderId="166" applyNumberFormat="0" applyAlignment="0" applyProtection="0"/>
    <xf numFmtId="0" fontId="120" fillId="26" borderId="179" applyNumberFormat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0" fillId="26" borderId="179" applyNumberForma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32" fillId="0" borderId="164" applyNumberFormat="0" applyFill="0" applyAlignment="0" applyProtection="0"/>
    <xf numFmtId="0" fontId="122" fillId="13" borderId="162" applyNumberFormat="0" applyAlignment="0" applyProtection="0"/>
    <xf numFmtId="0" fontId="120" fillId="26" borderId="166" applyNumberFormat="0" applyAlignment="0" applyProtection="0"/>
    <xf numFmtId="0" fontId="126" fillId="26" borderId="172" applyNumberFormat="0" applyAlignment="0" applyProtection="0"/>
    <xf numFmtId="0" fontId="122" fillId="13" borderId="162" applyNumberForma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22" fillId="13" borderId="171" applyNumberFormat="0" applyAlignment="0" applyProtection="0"/>
    <xf numFmtId="0" fontId="122" fillId="13" borderId="179" applyNumberFormat="0" applyAlignment="0" applyProtection="0"/>
    <xf numFmtId="0" fontId="126" fillId="26" borderId="180" applyNumberFormat="0" applyAlignment="0" applyProtection="0"/>
    <xf numFmtId="0" fontId="132" fillId="0" borderId="164" applyNumberFormat="0" applyFill="0" applyAlignment="0" applyProtection="0"/>
    <xf numFmtId="0" fontId="29" fillId="29" borderId="161" applyNumberFormat="0" applyFont="0" applyAlignment="0" applyProtection="0"/>
    <xf numFmtId="0" fontId="29" fillId="29" borderId="165" applyNumberFormat="0" applyFont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2" fillId="13" borderId="171" applyNumberFormat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29" fillId="29" borderId="165" applyNumberFormat="0" applyFont="0" applyAlignment="0" applyProtection="0"/>
    <xf numFmtId="0" fontId="132" fillId="0" borderId="173" applyNumberFormat="0" applyFill="0" applyAlignment="0" applyProtection="0"/>
    <xf numFmtId="0" fontId="29" fillId="29" borderId="169" applyNumberFormat="0" applyFont="0" applyAlignment="0" applyProtection="0"/>
    <xf numFmtId="0" fontId="122" fillId="13" borderId="171" applyNumberFormat="0" applyAlignment="0" applyProtection="0"/>
    <xf numFmtId="0" fontId="132" fillId="0" borderId="164" applyNumberFormat="0" applyFill="0" applyAlignment="0" applyProtection="0"/>
    <xf numFmtId="0" fontId="126" fillId="26" borderId="176" applyNumberFormat="0" applyAlignment="0" applyProtection="0"/>
    <xf numFmtId="0" fontId="122" fillId="13" borderId="162" applyNumberFormat="0" applyAlignment="0" applyProtection="0"/>
    <xf numFmtId="0" fontId="29" fillId="29" borderId="170" applyNumberFormat="0" applyFon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29" fillId="29" borderId="161" applyNumberFormat="0" applyFont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120" fillId="26" borderId="162" applyNumberFormat="0" applyAlignment="0" applyProtection="0"/>
    <xf numFmtId="0" fontId="122" fillId="13" borderId="162" applyNumberFormat="0" applyAlignment="0" applyProtection="0"/>
    <xf numFmtId="0" fontId="122" fillId="13" borderId="171" applyNumberFormat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132" fillId="0" borderId="173" applyNumberFormat="0" applyFill="0" applyAlignment="0" applyProtection="0"/>
    <xf numFmtId="0" fontId="29" fillId="29" borderId="174" applyNumberFormat="0" applyFont="0" applyAlignment="0" applyProtection="0"/>
    <xf numFmtId="0" fontId="120" fillId="26" borderId="166" applyNumberFormat="0" applyAlignment="0" applyProtection="0"/>
    <xf numFmtId="0" fontId="29" fillId="29" borderId="161" applyNumberFormat="0" applyFon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32" fillId="0" borderId="168" applyNumberFormat="0" applyFill="0" applyAlignment="0" applyProtection="0"/>
    <xf numFmtId="0" fontId="120" fillId="26" borderId="171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122" fillId="13" borderId="166" applyNumberFormat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22" fillId="13" borderId="162" applyNumberFormat="0" applyAlignment="0" applyProtection="0"/>
    <xf numFmtId="0" fontId="120" fillId="26" borderId="175" applyNumberFormat="0" applyAlignment="0" applyProtection="0"/>
    <xf numFmtId="0" fontId="122" fillId="13" borderId="166" applyNumberFormat="0" applyAlignment="0" applyProtection="0"/>
    <xf numFmtId="0" fontId="126" fillId="26" borderId="163" applyNumberFormat="0" applyAlignment="0" applyProtection="0"/>
    <xf numFmtId="0" fontId="29" fillId="29" borderId="170" applyNumberFormat="0" applyFont="0" applyAlignment="0" applyProtection="0"/>
    <xf numFmtId="0" fontId="126" fillId="26" borderId="176" applyNumberFormat="0" applyAlignment="0" applyProtection="0"/>
    <xf numFmtId="0" fontId="122" fillId="13" borderId="175" applyNumberFormat="0" applyAlignment="0" applyProtection="0"/>
    <xf numFmtId="0" fontId="132" fillId="0" borderId="177" applyNumberFormat="0" applyFill="0" applyAlignment="0" applyProtection="0"/>
    <xf numFmtId="0" fontId="122" fillId="13" borderId="179" applyNumberFormat="0" applyAlignment="0" applyProtection="0"/>
    <xf numFmtId="0" fontId="122" fillId="13" borderId="171" applyNumberFormat="0" applyAlignment="0" applyProtection="0"/>
    <xf numFmtId="0" fontId="126" fillId="26" borderId="167" applyNumberFormat="0" applyAlignment="0" applyProtection="0"/>
    <xf numFmtId="0" fontId="120" fillId="26" borderId="171" applyNumberFormat="0" applyAlignment="0" applyProtection="0"/>
    <xf numFmtId="0" fontId="122" fillId="13" borderId="179" applyNumberFormat="0" applyAlignment="0" applyProtection="0"/>
    <xf numFmtId="0" fontId="120" fillId="26" borderId="162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0" fillId="26" borderId="166" applyNumberFormat="0" applyAlignment="0" applyProtection="0"/>
    <xf numFmtId="0" fontId="132" fillId="0" borderId="164" applyNumberFormat="0" applyFill="0" applyAlignment="0" applyProtection="0"/>
    <xf numFmtId="0" fontId="29" fillId="29" borderId="161" applyNumberFormat="0" applyFont="0" applyAlignment="0" applyProtection="0"/>
    <xf numFmtId="0" fontId="126" fillId="26" borderId="176" applyNumberFormat="0" applyAlignment="0" applyProtection="0"/>
    <xf numFmtId="0" fontId="132" fillId="0" borderId="181" applyNumberFormat="0" applyFill="0" applyAlignment="0" applyProtection="0"/>
    <xf numFmtId="0" fontId="122" fillId="13" borderId="179" applyNumberFormat="0" applyAlignment="0" applyProtection="0"/>
    <xf numFmtId="0" fontId="120" fillId="26" borderId="166" applyNumberFormat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122" fillId="13" borderId="166" applyNumberFormat="0" applyAlignment="0" applyProtection="0"/>
    <xf numFmtId="0" fontId="122" fillId="13" borderId="171" applyNumberFormat="0" applyAlignment="0" applyProtection="0"/>
    <xf numFmtId="0" fontId="126" fillId="26" borderId="176" applyNumberFormat="0" applyAlignment="0" applyProtection="0"/>
    <xf numFmtId="0" fontId="132" fillId="0" borderId="181" applyNumberFormat="0" applyFill="0" applyAlignment="0" applyProtection="0"/>
    <xf numFmtId="0" fontId="120" fillId="26" borderId="175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22" fillId="13" borderId="171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126" fillId="26" borderId="176" applyNumberFormat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6" fillId="26" borderId="163" applyNumberFormat="0" applyAlignment="0" applyProtection="0"/>
    <xf numFmtId="0" fontId="29" fillId="29" borderId="169" applyNumberFormat="0" applyFon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120" fillId="26" borderId="175" applyNumberFormat="0" applyAlignment="0" applyProtection="0"/>
    <xf numFmtId="0" fontId="132" fillId="0" borderId="164" applyNumberFormat="0" applyFill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126" fillId="26" borderId="172" applyNumberFormat="0" applyAlignment="0" applyProtection="0"/>
    <xf numFmtId="0" fontId="29" fillId="29" borderId="169" applyNumberFormat="0" applyFont="0" applyAlignment="0" applyProtection="0"/>
    <xf numFmtId="0" fontId="126" fillId="26" borderId="167" applyNumberFormat="0" applyAlignment="0" applyProtection="0"/>
    <xf numFmtId="0" fontId="122" fillId="13" borderId="166" applyNumberFormat="0" applyAlignment="0" applyProtection="0"/>
    <xf numFmtId="0" fontId="122" fillId="13" borderId="179" applyNumberFormat="0" applyAlignment="0" applyProtection="0"/>
    <xf numFmtId="0" fontId="120" fillId="26" borderId="175" applyNumberFormat="0" applyAlignment="0" applyProtection="0"/>
    <xf numFmtId="0" fontId="122" fillId="13" borderId="162" applyNumberFormat="0" applyAlignment="0" applyProtection="0"/>
    <xf numFmtId="0" fontId="126" fillId="26" borderId="163" applyNumberFormat="0" applyAlignment="0" applyProtection="0"/>
    <xf numFmtId="0" fontId="126" fillId="26" borderId="180" applyNumberFormat="0" applyAlignment="0" applyProtection="0"/>
    <xf numFmtId="0" fontId="132" fillId="0" borderId="168" applyNumberFormat="0" applyFill="0" applyAlignment="0" applyProtection="0"/>
    <xf numFmtId="0" fontId="126" fillId="26" borderId="172" applyNumberFormat="0" applyAlignment="0" applyProtection="0"/>
    <xf numFmtId="0" fontId="29" fillId="29" borderId="178" applyNumberFormat="0" applyFont="0" applyAlignment="0" applyProtection="0"/>
    <xf numFmtId="0" fontId="122" fillId="13" borderId="162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120" fillId="26" borderId="175" applyNumberFormat="0" applyAlignment="0" applyProtection="0"/>
    <xf numFmtId="0" fontId="29" fillId="29" borderId="169" applyNumberFormat="0" applyFont="0" applyAlignment="0" applyProtection="0"/>
    <xf numFmtId="0" fontId="122" fillId="13" borderId="166" applyNumberFormat="0" applyAlignment="0" applyProtection="0"/>
    <xf numFmtId="0" fontId="126" fillId="26" borderId="163" applyNumberFormat="0" applyAlignment="0" applyProtection="0"/>
    <xf numFmtId="0" fontId="120" fillId="26" borderId="175" applyNumberFormat="0" applyAlignment="0" applyProtection="0"/>
    <xf numFmtId="0" fontId="126" fillId="26" borderId="163" applyNumberFormat="0" applyAlignment="0" applyProtection="0"/>
    <xf numFmtId="0" fontId="120" fillId="26" borderId="162" applyNumberFormat="0" applyAlignment="0" applyProtection="0"/>
    <xf numFmtId="0" fontId="126" fillId="26" borderId="180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29" fillId="29" borderId="160" applyNumberFormat="0" applyFont="0" applyAlignment="0" applyProtection="0"/>
    <xf numFmtId="0" fontId="126" fillId="26" borderId="180" applyNumberFormat="0" applyAlignment="0" applyProtection="0"/>
    <xf numFmtId="0" fontId="29" fillId="29" borderId="169" applyNumberFormat="0" applyFont="0" applyAlignment="0" applyProtection="0"/>
    <xf numFmtId="0" fontId="122" fillId="13" borderId="171" applyNumberFormat="0" applyAlignment="0" applyProtection="0"/>
    <xf numFmtId="0" fontId="120" fillId="26" borderId="166" applyNumberFormat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6" fillId="26" borderId="167" applyNumberFormat="0" applyAlignment="0" applyProtection="0"/>
    <xf numFmtId="0" fontId="126" fillId="26" borderId="176" applyNumberFormat="0" applyAlignment="0" applyProtection="0"/>
    <xf numFmtId="0" fontId="120" fillId="26" borderId="171" applyNumberFormat="0" applyAlignment="0" applyProtection="0"/>
    <xf numFmtId="0" fontId="126" fillId="26" borderId="172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6" fillId="26" borderId="172" applyNumberFormat="0" applyAlignment="0" applyProtection="0"/>
    <xf numFmtId="0" fontId="29" fillId="29" borderId="178" applyNumberFormat="0" applyFont="0" applyAlignment="0" applyProtection="0"/>
    <xf numFmtId="0" fontId="29" fillId="29" borderId="160" applyNumberFormat="0" applyFont="0" applyAlignment="0" applyProtection="0"/>
    <xf numFmtId="0" fontId="29" fillId="29" borderId="169" applyNumberFormat="0" applyFont="0" applyAlignment="0" applyProtection="0"/>
    <xf numFmtId="0" fontId="126" fillId="26" borderId="176" applyNumberFormat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120" fillId="26" borderId="166" applyNumberFormat="0" applyAlignment="0" applyProtection="0"/>
    <xf numFmtId="0" fontId="126" fillId="26" borderId="176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32" fillId="0" borderId="181" applyNumberFormat="0" applyFill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6" fillId="26" borderId="167" applyNumberFormat="0" applyAlignment="0" applyProtection="0"/>
    <xf numFmtId="0" fontId="29" fillId="29" borderId="174" applyNumberFormat="0" applyFon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29" fillId="29" borderId="170" applyNumberFormat="0" applyFont="0" applyAlignment="0" applyProtection="0"/>
    <xf numFmtId="0" fontId="122" fillId="13" borderId="179" applyNumberFormat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126" fillId="26" borderId="172" applyNumberForma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29" fillId="29" borderId="160" applyNumberFormat="0" applyFont="0" applyAlignment="0" applyProtection="0"/>
    <xf numFmtId="0" fontId="122" fillId="13" borderId="171" applyNumberFormat="0" applyAlignment="0" applyProtection="0"/>
    <xf numFmtId="0" fontId="29" fillId="29" borderId="17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6" fillId="26" borderId="167" applyNumberForma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0" fillId="26" borderId="179" applyNumberFormat="0" applyAlignment="0" applyProtection="0"/>
    <xf numFmtId="0" fontId="29" fillId="29" borderId="160" applyNumberFormat="0" applyFont="0" applyAlignment="0" applyProtection="0"/>
    <xf numFmtId="0" fontId="132" fillId="0" borderId="168" applyNumberFormat="0" applyFill="0" applyAlignment="0" applyProtection="0"/>
    <xf numFmtId="0" fontId="29" fillId="29" borderId="160" applyNumberFormat="0" applyFont="0" applyAlignment="0" applyProtection="0"/>
    <xf numFmtId="0" fontId="29" fillId="29" borderId="169" applyNumberFormat="0" applyFont="0" applyAlignment="0" applyProtection="0"/>
    <xf numFmtId="0" fontId="29" fillId="29" borderId="160" applyNumberFormat="0" applyFont="0" applyAlignment="0" applyProtection="0"/>
    <xf numFmtId="0" fontId="29" fillId="29" borderId="178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0" fillId="26" borderId="171" applyNumberForma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126" fillId="26" borderId="167" applyNumberFormat="0" applyAlignment="0" applyProtection="0"/>
    <xf numFmtId="0" fontId="122" fillId="13" borderId="175" applyNumberFormat="0" applyAlignment="0" applyProtection="0"/>
    <xf numFmtId="0" fontId="29" fillId="29" borderId="160" applyNumberFormat="0" applyFont="0" applyAlignment="0" applyProtection="0"/>
    <xf numFmtId="0" fontId="126" fillId="26" borderId="172" applyNumberFormat="0" applyAlignment="0" applyProtection="0"/>
    <xf numFmtId="0" fontId="29" fillId="29" borderId="160" applyNumberFormat="0" applyFont="0" applyAlignment="0" applyProtection="0"/>
    <xf numFmtId="0" fontId="29" fillId="29" borderId="178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0" applyNumberFormat="0" applyFont="0" applyAlignment="0" applyProtection="0"/>
    <xf numFmtId="0" fontId="29" fillId="29" borderId="169" applyNumberFormat="0" applyFon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32" fillId="0" borderId="181" applyNumberFormat="0" applyFill="0" applyAlignment="0" applyProtection="0"/>
    <xf numFmtId="0" fontId="29" fillId="29" borderId="174" applyNumberFormat="0" applyFont="0" applyAlignment="0" applyProtection="0"/>
    <xf numFmtId="0" fontId="126" fillId="26" borderId="167" applyNumberFormat="0" applyAlignment="0" applyProtection="0"/>
    <xf numFmtId="0" fontId="29" fillId="29" borderId="169" applyNumberFormat="0" applyFont="0" applyAlignment="0" applyProtection="0"/>
    <xf numFmtId="0" fontId="126" fillId="26" borderId="167" applyNumberFormat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132" fillId="0" borderId="177" applyNumberFormat="0" applyFill="0" applyAlignment="0" applyProtection="0"/>
    <xf numFmtId="0" fontId="126" fillId="26" borderId="163" applyNumberFormat="0" applyAlignment="0" applyProtection="0"/>
    <xf numFmtId="0" fontId="120" fillId="26" borderId="179" applyNumberForma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20" fillId="26" borderId="175" applyNumberForma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6" fillId="26" borderId="180" applyNumberFormat="0" applyAlignment="0" applyProtection="0"/>
    <xf numFmtId="0" fontId="122" fillId="13" borderId="162" applyNumberFormat="0" applyAlignment="0" applyProtection="0"/>
    <xf numFmtId="0" fontId="132" fillId="0" borderId="177" applyNumberFormat="0" applyFill="0" applyAlignment="0" applyProtection="0"/>
    <xf numFmtId="0" fontId="122" fillId="13" borderId="162" applyNumberFormat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0" fillId="26" borderId="166" applyNumberFormat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120" fillId="26" borderId="171" applyNumberForma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26" fillId="26" borderId="163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32" fillId="0" borderId="168" applyNumberFormat="0" applyFill="0" applyAlignment="0" applyProtection="0"/>
    <xf numFmtId="0" fontId="29" fillId="29" borderId="169" applyNumberFormat="0" applyFont="0" applyAlignment="0" applyProtection="0"/>
    <xf numFmtId="0" fontId="122" fillId="13" borderId="179" applyNumberForma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29" fillId="29" borderId="165" applyNumberFormat="0" applyFont="0" applyAlignment="0" applyProtection="0"/>
    <xf numFmtId="0" fontId="132" fillId="0" borderId="177" applyNumberFormat="0" applyFill="0" applyAlignment="0" applyProtection="0"/>
    <xf numFmtId="0" fontId="126" fillId="26" borderId="172" applyNumberFormat="0" applyAlignment="0" applyProtection="0"/>
    <xf numFmtId="0" fontId="132" fillId="0" borderId="164" applyNumberFormat="0" applyFill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122" fillId="13" borderId="166" applyNumberFormat="0" applyAlignment="0" applyProtection="0"/>
    <xf numFmtId="0" fontId="122" fillId="13" borderId="171" applyNumberFormat="0" applyAlignment="0" applyProtection="0"/>
    <xf numFmtId="0" fontId="122" fillId="13" borderId="162" applyNumberFormat="0" applyAlignment="0" applyProtection="0"/>
    <xf numFmtId="0" fontId="29" fillId="29" borderId="161" applyNumberFormat="0" applyFon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29" fillId="29" borderId="165" applyNumberFormat="0" applyFon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32" fillId="0" borderId="181" applyNumberFormat="0" applyFill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132" fillId="0" borderId="164" applyNumberFormat="0" applyFill="0" applyAlignment="0" applyProtection="0"/>
    <xf numFmtId="0" fontId="126" fillId="26" borderId="167" applyNumberFormat="0" applyAlignment="0" applyProtection="0"/>
    <xf numFmtId="0" fontId="132" fillId="0" borderId="181" applyNumberFormat="0" applyFill="0" applyAlignment="0" applyProtection="0"/>
    <xf numFmtId="0" fontId="29" fillId="29" borderId="161" applyNumberFormat="0" applyFont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20" fillId="26" borderId="162" applyNumberFormat="0" applyAlignment="0" applyProtection="0"/>
    <xf numFmtId="0" fontId="132" fillId="0" borderId="181" applyNumberFormat="0" applyFill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29" fillId="29" borderId="170" applyNumberFormat="0" applyFont="0" applyAlignment="0" applyProtection="0"/>
    <xf numFmtId="0" fontId="132" fillId="0" borderId="181" applyNumberFormat="0" applyFill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20" fillId="26" borderId="175" applyNumberForma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122" fillId="13" borderId="179" applyNumberFormat="0" applyAlignment="0" applyProtection="0"/>
    <xf numFmtId="0" fontId="132" fillId="0" borderId="173" applyNumberFormat="0" applyFill="0" applyAlignment="0" applyProtection="0"/>
    <xf numFmtId="0" fontId="29" fillId="29" borderId="170" applyNumberFormat="0" applyFont="0" applyAlignment="0" applyProtection="0"/>
    <xf numFmtId="0" fontId="126" fillId="26" borderId="163" applyNumberFormat="0" applyAlignment="0" applyProtection="0"/>
    <xf numFmtId="0" fontId="132" fillId="0" borderId="173" applyNumberFormat="0" applyFill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6" fillId="26" borderId="176" applyNumberFormat="0" applyAlignment="0" applyProtection="0"/>
    <xf numFmtId="0" fontId="126" fillId="26" borderId="163" applyNumberFormat="0" applyAlignment="0" applyProtection="0"/>
    <xf numFmtId="0" fontId="120" fillId="26" borderId="162" applyNumberFormat="0" applyAlignment="0" applyProtection="0"/>
    <xf numFmtId="0" fontId="126" fillId="26" borderId="176" applyNumberFormat="0" applyAlignment="0" applyProtection="0"/>
    <xf numFmtId="0" fontId="29" fillId="29" borderId="170" applyNumberFormat="0" applyFont="0" applyAlignment="0" applyProtection="0"/>
    <xf numFmtId="0" fontId="132" fillId="0" borderId="181" applyNumberFormat="0" applyFill="0" applyAlignment="0" applyProtection="0"/>
    <xf numFmtId="0" fontId="122" fillId="13" borderId="179" applyNumberFormat="0" applyAlignment="0" applyProtection="0"/>
    <xf numFmtId="0" fontId="120" fillId="26" borderId="171" applyNumberForma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126" fillId="26" borderId="176" applyNumberFormat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2" fillId="13" borderId="166" applyNumberFormat="0" applyAlignment="0" applyProtection="0"/>
    <xf numFmtId="0" fontId="132" fillId="0" borderId="173" applyNumberFormat="0" applyFill="0" applyAlignment="0" applyProtection="0"/>
    <xf numFmtId="0" fontId="126" fillId="26" borderId="163" applyNumberFormat="0" applyAlignment="0" applyProtection="0"/>
    <xf numFmtId="0" fontId="132" fillId="0" borderId="173" applyNumberFormat="0" applyFill="0" applyAlignment="0" applyProtection="0"/>
    <xf numFmtId="0" fontId="120" fillId="26" borderId="179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26" fillId="26" borderId="167" applyNumberFormat="0" applyAlignment="0" applyProtection="0"/>
    <xf numFmtId="0" fontId="29" fillId="29" borderId="169" applyNumberFormat="0" applyFont="0" applyAlignment="0" applyProtection="0"/>
    <xf numFmtId="0" fontId="120" fillId="26" borderId="179" applyNumberFormat="0" applyAlignment="0" applyProtection="0"/>
    <xf numFmtId="0" fontId="132" fillId="0" borderId="164" applyNumberFormat="0" applyFill="0" applyAlignment="0" applyProtection="0"/>
    <xf numFmtId="0" fontId="29" fillId="29" borderId="174" applyNumberFormat="0" applyFon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126" fillId="26" borderId="167" applyNumberFormat="0" applyAlignment="0" applyProtection="0"/>
    <xf numFmtId="0" fontId="126" fillId="26" borderId="167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120" fillId="26" borderId="171" applyNumberFormat="0" applyAlignment="0" applyProtection="0"/>
    <xf numFmtId="0" fontId="120" fillId="26" borderId="162" applyNumberFormat="0" applyAlignment="0" applyProtection="0"/>
    <xf numFmtId="0" fontId="126" fillId="26" borderId="167" applyNumberFormat="0" applyAlignment="0" applyProtection="0"/>
    <xf numFmtId="0" fontId="126" fillId="26" borderId="176" applyNumberFormat="0" applyAlignment="0" applyProtection="0"/>
    <xf numFmtId="0" fontId="126" fillId="26" borderId="163" applyNumberFormat="0" applyAlignment="0" applyProtection="0"/>
    <xf numFmtId="0" fontId="126" fillId="26" borderId="163" applyNumberFormat="0" applyAlignment="0" applyProtection="0"/>
    <xf numFmtId="0" fontId="126" fillId="26" borderId="176" applyNumberFormat="0" applyAlignment="0" applyProtection="0"/>
    <xf numFmtId="0" fontId="29" fillId="29" borderId="170" applyNumberFormat="0" applyFon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29" fillId="29" borderId="165" applyNumberFormat="0" applyFont="0" applyAlignment="0" applyProtection="0"/>
    <xf numFmtId="0" fontId="126" fillId="26" borderId="167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120" fillId="26" borderId="166" applyNumberFormat="0" applyAlignment="0" applyProtection="0"/>
    <xf numFmtId="0" fontId="29" fillId="29" borderId="160" applyNumberFormat="0" applyFon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0" fillId="26" borderId="175" applyNumberFormat="0" applyAlignment="0" applyProtection="0"/>
    <xf numFmtId="0" fontId="120" fillId="26" borderId="171" applyNumberFormat="0" applyAlignment="0" applyProtection="0"/>
    <xf numFmtId="0" fontId="29" fillId="29" borderId="165" applyNumberFormat="0" applyFont="0" applyAlignment="0" applyProtection="0"/>
    <xf numFmtId="0" fontId="132" fillId="0" borderId="177" applyNumberFormat="0" applyFill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132" fillId="0" borderId="177" applyNumberFormat="0" applyFill="0" applyAlignment="0" applyProtection="0"/>
    <xf numFmtId="0" fontId="120" fillId="26" borderId="166" applyNumberFormat="0" applyAlignment="0" applyProtection="0"/>
    <xf numFmtId="0" fontId="126" fillId="26" borderId="163" applyNumberFormat="0" applyAlignment="0" applyProtection="0"/>
    <xf numFmtId="0" fontId="122" fillId="13" borderId="162" applyNumberFormat="0" applyAlignment="0" applyProtection="0"/>
    <xf numFmtId="0" fontId="29" fillId="29" borderId="165" applyNumberFormat="0" applyFon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29" fillId="29" borderId="174" applyNumberFormat="0" applyFont="0" applyAlignment="0" applyProtection="0"/>
    <xf numFmtId="0" fontId="132" fillId="0" borderId="168" applyNumberFormat="0" applyFill="0" applyAlignment="0" applyProtection="0"/>
    <xf numFmtId="0" fontId="132" fillId="0" borderId="168" applyNumberFormat="0" applyFill="0" applyAlignment="0" applyProtection="0"/>
    <xf numFmtId="0" fontId="126" fillId="26" borderId="176" applyNumberFormat="0" applyAlignment="0" applyProtection="0"/>
    <xf numFmtId="0" fontId="126" fillId="26" borderId="167" applyNumberFormat="0" applyAlignment="0" applyProtection="0"/>
    <xf numFmtId="0" fontId="126" fillId="26" borderId="163" applyNumberFormat="0" applyAlignment="0" applyProtection="0"/>
    <xf numFmtId="0" fontId="120" fillId="26" borderId="166" applyNumberFormat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29" fillId="29" borderId="169" applyNumberFormat="0" applyFon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29" fillId="29" borderId="174" applyNumberFormat="0" applyFont="0" applyAlignment="0" applyProtection="0"/>
    <xf numFmtId="0" fontId="126" fillId="26" borderId="167" applyNumberFormat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2" fillId="13" borderId="166" applyNumberFormat="0" applyAlignment="0" applyProtection="0"/>
    <xf numFmtId="0" fontId="132" fillId="0" borderId="173" applyNumberFormat="0" applyFill="0" applyAlignment="0" applyProtection="0"/>
    <xf numFmtId="0" fontId="120" fillId="26" borderId="166" applyNumberFormat="0" applyAlignment="0" applyProtection="0"/>
    <xf numFmtId="0" fontId="132" fillId="0" borderId="168" applyNumberFormat="0" applyFill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120" fillId="26" borderId="175" applyNumberFormat="0" applyAlignment="0" applyProtection="0"/>
    <xf numFmtId="0" fontId="120" fillId="26" borderId="162" applyNumberFormat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22" fillId="13" borderId="179" applyNumberFormat="0" applyAlignment="0" applyProtection="0"/>
    <xf numFmtId="0" fontId="122" fillId="13" borderId="162" applyNumberFormat="0" applyAlignment="0" applyProtection="0"/>
    <xf numFmtId="0" fontId="132" fillId="0" borderId="173" applyNumberFormat="0" applyFill="0" applyAlignment="0" applyProtection="0"/>
    <xf numFmtId="0" fontId="120" fillId="26" borderId="162" applyNumberFormat="0" applyAlignment="0" applyProtection="0"/>
    <xf numFmtId="0" fontId="29" fillId="29" borderId="161" applyNumberFormat="0" applyFont="0" applyAlignment="0" applyProtection="0"/>
    <xf numFmtId="0" fontId="120" fillId="26" borderId="166" applyNumberFormat="0" applyAlignment="0" applyProtection="0"/>
    <xf numFmtId="0" fontId="120" fillId="26" borderId="175" applyNumberFormat="0" applyAlignment="0" applyProtection="0"/>
    <xf numFmtId="0" fontId="122" fillId="13" borderId="166" applyNumberFormat="0" applyAlignment="0" applyProtection="0"/>
    <xf numFmtId="0" fontId="126" fillId="26" borderId="163" applyNumberFormat="0" applyAlignment="0" applyProtection="0"/>
    <xf numFmtId="0" fontId="132" fillId="0" borderId="177" applyNumberFormat="0" applyFill="0" applyAlignment="0" applyProtection="0"/>
    <xf numFmtId="0" fontId="122" fillId="13" borderId="171" applyNumberFormat="0" applyAlignment="0" applyProtection="0"/>
    <xf numFmtId="0" fontId="132" fillId="0" borderId="173" applyNumberFormat="0" applyFill="0" applyAlignment="0" applyProtection="0"/>
    <xf numFmtId="0" fontId="120" fillId="26" borderId="166" applyNumberFormat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126" fillId="26" borderId="163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32" fillId="0" borderId="164" applyNumberFormat="0" applyFill="0" applyAlignment="0" applyProtection="0"/>
    <xf numFmtId="0" fontId="29" fillId="29" borderId="174" applyNumberFormat="0" applyFont="0" applyAlignment="0" applyProtection="0"/>
    <xf numFmtId="0" fontId="122" fillId="13" borderId="162" applyNumberFormat="0" applyAlignment="0" applyProtection="0"/>
    <xf numFmtId="0" fontId="122" fillId="13" borderId="175" applyNumberFormat="0" applyAlignment="0" applyProtection="0"/>
    <xf numFmtId="0" fontId="120" fillId="26" borderId="175" applyNumberFormat="0" applyAlignment="0" applyProtection="0"/>
    <xf numFmtId="0" fontId="29" fillId="29" borderId="174" applyNumberFormat="0" applyFont="0" applyAlignment="0" applyProtection="0"/>
    <xf numFmtId="0" fontId="126" fillId="26" borderId="176" applyNumberFormat="0" applyAlignment="0" applyProtection="0"/>
    <xf numFmtId="0" fontId="122" fillId="13" borderId="171" applyNumberFormat="0" applyAlignment="0" applyProtection="0"/>
    <xf numFmtId="0" fontId="120" fillId="26" borderId="171" applyNumberFormat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20" fillId="26" borderId="162" applyNumberFormat="0" applyAlignment="0" applyProtection="0"/>
    <xf numFmtId="0" fontId="126" fillId="26" borderId="172" applyNumberFormat="0" applyAlignment="0" applyProtection="0"/>
    <xf numFmtId="0" fontId="122" fillId="13" borderId="175" applyNumberFormat="0" applyAlignment="0" applyProtection="0"/>
    <xf numFmtId="0" fontId="132" fillId="0" borderId="164" applyNumberFormat="0" applyFill="0" applyAlignment="0" applyProtection="0"/>
    <xf numFmtId="0" fontId="132" fillId="0" borderId="168" applyNumberFormat="0" applyFill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22" fillId="13" borderId="179" applyNumberFormat="0" applyAlignment="0" applyProtection="0"/>
    <xf numFmtId="0" fontId="126" fillId="26" borderId="172" applyNumberFormat="0" applyAlignment="0" applyProtection="0"/>
    <xf numFmtId="0" fontId="126" fillId="26" borderId="176" applyNumberFormat="0" applyAlignment="0" applyProtection="0"/>
    <xf numFmtId="0" fontId="120" fillId="26" borderId="166" applyNumberFormat="0" applyAlignment="0" applyProtection="0"/>
    <xf numFmtId="0" fontId="122" fillId="13" borderId="162" applyNumberFormat="0" applyAlignment="0" applyProtection="0"/>
    <xf numFmtId="0" fontId="120" fillId="26" borderId="166" applyNumberFormat="0" applyAlignment="0" applyProtection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132" fillId="0" borderId="173" applyNumberFormat="0" applyFill="0" applyAlignment="0" applyProtection="0"/>
    <xf numFmtId="0" fontId="126" fillId="26" borderId="180" applyNumberFormat="0" applyAlignment="0" applyProtection="0"/>
    <xf numFmtId="0" fontId="122" fillId="13" borderId="162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32" fillId="0" borderId="168" applyNumberFormat="0" applyFill="0" applyAlignment="0" applyProtection="0"/>
    <xf numFmtId="0" fontId="126" fillId="26" borderId="180" applyNumberFormat="0" applyAlignment="0" applyProtection="0"/>
    <xf numFmtId="0" fontId="126" fillId="26" borderId="172" applyNumberFormat="0" applyAlignment="0" applyProtection="0"/>
    <xf numFmtId="0" fontId="120" fillId="26" borderId="166" applyNumberFormat="0" applyAlignment="0" applyProtection="0"/>
    <xf numFmtId="0" fontId="29" fillId="29" borderId="174" applyNumberFormat="0" applyFont="0" applyAlignment="0" applyProtection="0"/>
    <xf numFmtId="0" fontId="126" fillId="26" borderId="180" applyNumberFormat="0" applyAlignment="0" applyProtection="0"/>
    <xf numFmtId="0" fontId="122" fillId="13" borderId="179" applyNumberFormat="0" applyAlignment="0" applyProtection="0"/>
    <xf numFmtId="0" fontId="122" fillId="13" borderId="175" applyNumberFormat="0" applyAlignment="0" applyProtection="0"/>
    <xf numFmtId="0" fontId="122" fillId="13" borderId="175" applyNumberFormat="0" applyAlignment="0" applyProtection="0"/>
    <xf numFmtId="0" fontId="29" fillId="29" borderId="165" applyNumberFormat="0" applyFont="0" applyAlignment="0" applyProtection="0"/>
    <xf numFmtId="0" fontId="120" fillId="26" borderId="166" applyNumberFormat="0" applyAlignment="0" applyProtection="0"/>
    <xf numFmtId="0" fontId="122" fillId="13" borderId="175" applyNumberFormat="0" applyAlignment="0" applyProtection="0"/>
    <xf numFmtId="0" fontId="29" fillId="29" borderId="161" applyNumberFormat="0" applyFont="0" applyAlignment="0" applyProtection="0"/>
    <xf numFmtId="0" fontId="122" fillId="13" borderId="166" applyNumberFormat="0" applyAlignment="0" applyProtection="0"/>
    <xf numFmtId="0" fontId="29" fillId="29" borderId="161" applyNumberFormat="0" applyFon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132" fillId="0" borderId="164" applyNumberFormat="0" applyFill="0" applyAlignment="0" applyProtection="0"/>
    <xf numFmtId="0" fontId="29" fillId="29" borderId="169" applyNumberFormat="0" applyFont="0" applyAlignment="0" applyProtection="0"/>
    <xf numFmtId="0" fontId="126" fillId="26" borderId="176" applyNumberFormat="0" applyAlignment="0" applyProtection="0"/>
    <xf numFmtId="0" fontId="120" fillId="26" borderId="166" applyNumberFormat="0" applyAlignment="0" applyProtection="0"/>
    <xf numFmtId="0" fontId="126" fillId="26" borderId="163" applyNumberFormat="0" applyAlignment="0" applyProtection="0"/>
    <xf numFmtId="0" fontId="29" fillId="29" borderId="161" applyNumberFormat="0" applyFont="0" applyAlignment="0" applyProtection="0"/>
    <xf numFmtId="0" fontId="126" fillId="26" borderId="180" applyNumberFormat="0" applyAlignment="0" applyProtection="0"/>
    <xf numFmtId="0" fontId="29" fillId="29" borderId="170" applyNumberFormat="0" applyFont="0" applyAlignment="0" applyProtection="0"/>
    <xf numFmtId="0" fontId="132" fillId="0" borderId="177" applyNumberFormat="0" applyFill="0" applyAlignment="0" applyProtection="0"/>
    <xf numFmtId="0" fontId="120" fillId="26" borderId="166" applyNumberFormat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22" fillId="13" borderId="166" applyNumberFormat="0" applyAlignment="0" applyProtection="0"/>
    <xf numFmtId="0" fontId="126" fillId="26" borderId="180" applyNumberFormat="0" applyAlignment="0" applyProtection="0"/>
    <xf numFmtId="0" fontId="122" fillId="13" borderId="179" applyNumberFormat="0" applyAlignment="0" applyProtection="0"/>
    <xf numFmtId="0" fontId="29" fillId="29" borderId="165" applyNumberFormat="0" applyFont="0" applyAlignment="0" applyProtection="0"/>
    <xf numFmtId="0" fontId="29" fillId="29" borderId="165" applyNumberFormat="0" applyFont="0" applyAlignment="0" applyProtection="0"/>
    <xf numFmtId="0" fontId="126" fillId="26" borderId="163" applyNumberFormat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29" fillId="29" borderId="165" applyNumberFormat="0" applyFont="0" applyAlignment="0" applyProtection="0"/>
    <xf numFmtId="0" fontId="122" fillId="13" borderId="171" applyNumberFormat="0" applyAlignment="0" applyProtection="0"/>
    <xf numFmtId="0" fontId="29" fillId="29" borderId="161" applyNumberFormat="0" applyFont="0" applyAlignment="0" applyProtection="0"/>
    <xf numFmtId="0" fontId="29" fillId="29" borderId="165" applyNumberFormat="0" applyFont="0" applyAlignment="0" applyProtection="0"/>
    <xf numFmtId="0" fontId="126" fillId="26" borderId="167" applyNumberFormat="0" applyAlignment="0" applyProtection="0"/>
    <xf numFmtId="0" fontId="29" fillId="29" borderId="178" applyNumberFormat="0" applyFont="0" applyAlignment="0" applyProtection="0"/>
    <xf numFmtId="0" fontId="120" fillId="26" borderId="166" applyNumberFormat="0" applyAlignment="0" applyProtection="0"/>
    <xf numFmtId="0" fontId="132" fillId="0" borderId="173" applyNumberFormat="0" applyFill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120" fillId="26" borderId="162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120" fillId="26" borderId="179" applyNumberFormat="0" applyAlignment="0" applyProtection="0"/>
    <xf numFmtId="0" fontId="132" fillId="0" borderId="168" applyNumberFormat="0" applyFill="0" applyAlignment="0" applyProtection="0"/>
    <xf numFmtId="0" fontId="132" fillId="0" borderId="173" applyNumberFormat="0" applyFill="0" applyAlignment="0" applyProtection="0"/>
    <xf numFmtId="0" fontId="120" fillId="26" borderId="162" applyNumberFormat="0" applyAlignment="0" applyProtection="0"/>
    <xf numFmtId="0" fontId="126" fillId="26" borderId="180" applyNumberFormat="0" applyAlignment="0" applyProtection="0"/>
    <xf numFmtId="0" fontId="132" fillId="0" borderId="164" applyNumberFormat="0" applyFill="0" applyAlignment="0" applyProtection="0"/>
    <xf numFmtId="0" fontId="126" fillId="26" borderId="176" applyNumberFormat="0" applyAlignment="0" applyProtection="0"/>
    <xf numFmtId="0" fontId="132" fillId="0" borderId="168" applyNumberFormat="0" applyFill="0" applyAlignment="0" applyProtection="0"/>
    <xf numFmtId="0" fontId="29" fillId="29" borderId="169" applyNumberFormat="0" applyFont="0" applyAlignment="0" applyProtection="0"/>
    <xf numFmtId="0" fontId="120" fillId="26" borderId="179" applyNumberFormat="0" applyAlignment="0" applyProtection="0"/>
    <xf numFmtId="0" fontId="132" fillId="0" borderId="177" applyNumberFormat="0" applyFill="0" applyAlignment="0" applyProtection="0"/>
    <xf numFmtId="0" fontId="126" fillId="26" borderId="163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22" fillId="13" borderId="175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6" fillId="26" borderId="167" applyNumberFormat="0" applyAlignment="0" applyProtection="0"/>
    <xf numFmtId="0" fontId="120" fillId="26" borderId="162" applyNumberFormat="0" applyAlignment="0" applyProtection="0"/>
    <xf numFmtId="0" fontId="122" fillId="13" borderId="171" applyNumberFormat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22" fillId="13" borderId="171" applyNumberFormat="0" applyAlignment="0" applyProtection="0"/>
    <xf numFmtId="0" fontId="132" fillId="0" borderId="168" applyNumberFormat="0" applyFill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122" fillId="13" borderId="166" applyNumberForma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122" fillId="13" borderId="171" applyNumberForma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29" fillId="29" borderId="161" applyNumberFormat="0" applyFont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29" fillId="29" borderId="161" applyNumberFormat="0" applyFont="0" applyAlignment="0" applyProtection="0"/>
    <xf numFmtId="0" fontId="120" fillId="26" borderId="162" applyNumberFormat="0" applyAlignment="0" applyProtection="0"/>
    <xf numFmtId="0" fontId="120" fillId="26" borderId="179" applyNumberFormat="0" applyAlignment="0" applyProtection="0"/>
    <xf numFmtId="0" fontId="29" fillId="29" borderId="170" applyNumberFormat="0" applyFont="0" applyAlignment="0" applyProtection="0"/>
    <xf numFmtId="0" fontId="122" fillId="13" borderId="162" applyNumberFormat="0" applyAlignment="0" applyProtection="0"/>
    <xf numFmtId="0" fontId="126" fillId="26" borderId="167" applyNumberFormat="0" applyAlignment="0" applyProtection="0"/>
    <xf numFmtId="0" fontId="120" fillId="26" borderId="175" applyNumberFormat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122" fillId="13" borderId="175" applyNumberFormat="0" applyAlignment="0" applyProtection="0"/>
    <xf numFmtId="0" fontId="120" fillId="26" borderId="171" applyNumberFormat="0" applyAlignment="0" applyProtection="0"/>
    <xf numFmtId="0" fontId="29" fillId="29" borderId="165" applyNumberFormat="0" applyFont="0" applyAlignment="0" applyProtection="0"/>
    <xf numFmtId="0" fontId="126" fillId="26" borderId="180" applyNumberFormat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20" fillId="26" borderId="162" applyNumberFormat="0" applyAlignment="0" applyProtection="0"/>
    <xf numFmtId="0" fontId="120" fillId="26" borderId="171" applyNumberFormat="0" applyAlignment="0" applyProtection="0"/>
    <xf numFmtId="0" fontId="29" fillId="29" borderId="170" applyNumberFormat="0" applyFont="0" applyAlignment="0" applyProtection="0"/>
    <xf numFmtId="0" fontId="122" fillId="13" borderId="166" applyNumberFormat="0" applyAlignment="0" applyProtection="0"/>
    <xf numFmtId="0" fontId="120" fillId="26" borderId="162" applyNumberFormat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29" fillId="29" borderId="169" applyNumberFormat="0" applyFont="0" applyAlignment="0" applyProtection="0"/>
    <xf numFmtId="0" fontId="29" fillId="29" borderId="170" applyNumberFormat="0" applyFont="0" applyAlignment="0" applyProtection="0"/>
    <xf numFmtId="0" fontId="126" fillId="26" borderId="176" applyNumberFormat="0" applyAlignment="0" applyProtection="0"/>
    <xf numFmtId="0" fontId="29" fillId="29" borderId="174" applyNumberFormat="0" applyFont="0" applyAlignment="0" applyProtection="0"/>
    <xf numFmtId="0" fontId="120" fillId="26" borderId="162" applyNumberFormat="0" applyAlignment="0" applyProtection="0"/>
    <xf numFmtId="0" fontId="122" fillId="13" borderId="175" applyNumberFormat="0" applyAlignment="0" applyProtection="0"/>
    <xf numFmtId="0" fontId="126" fillId="26" borderId="163" applyNumberFormat="0" applyAlignment="0" applyProtection="0"/>
    <xf numFmtId="0" fontId="29" fillId="29" borderId="169" applyNumberFormat="0" applyFont="0" applyAlignment="0" applyProtection="0"/>
    <xf numFmtId="0" fontId="122" fillId="13" borderId="175" applyNumberFormat="0" applyAlignment="0" applyProtection="0"/>
    <xf numFmtId="0" fontId="132" fillId="0" borderId="168" applyNumberFormat="0" applyFill="0" applyAlignment="0" applyProtection="0"/>
    <xf numFmtId="0" fontId="132" fillId="0" borderId="177" applyNumberFormat="0" applyFill="0" applyAlignment="0" applyProtection="0"/>
    <xf numFmtId="0" fontId="120" fillId="26" borderId="166" applyNumberFormat="0" applyAlignment="0" applyProtection="0"/>
    <xf numFmtId="0" fontId="132" fillId="0" borderId="164" applyNumberFormat="0" applyFill="0" applyAlignment="0" applyProtection="0"/>
    <xf numFmtId="0" fontId="120" fillId="26" borderId="179" applyNumberFormat="0" applyAlignment="0" applyProtection="0"/>
    <xf numFmtId="0" fontId="122" fillId="13" borderId="162" applyNumberFormat="0" applyAlignment="0" applyProtection="0"/>
    <xf numFmtId="0" fontId="29" fillId="29" borderId="161" applyNumberFormat="0" applyFont="0" applyAlignment="0" applyProtection="0"/>
    <xf numFmtId="0" fontId="132" fillId="0" borderId="173" applyNumberFormat="0" applyFill="0" applyAlignment="0" applyProtection="0"/>
    <xf numFmtId="0" fontId="132" fillId="0" borderId="168" applyNumberFormat="0" applyFill="0" applyAlignment="0" applyProtection="0"/>
    <xf numFmtId="0" fontId="126" fillId="26" borderId="180" applyNumberFormat="0" applyAlignment="0" applyProtection="0"/>
    <xf numFmtId="0" fontId="126" fillId="26" borderId="172" applyNumberFormat="0" applyAlignment="0" applyProtection="0"/>
    <xf numFmtId="0" fontId="122" fillId="13" borderId="179" applyNumberFormat="0" applyAlignment="0" applyProtection="0"/>
    <xf numFmtId="0" fontId="122" fillId="13" borderId="171" applyNumberFormat="0" applyAlignment="0" applyProtection="0"/>
    <xf numFmtId="0" fontId="29" fillId="29" borderId="178" applyNumberFormat="0" applyFont="0" applyAlignment="0" applyProtection="0"/>
    <xf numFmtId="0" fontId="120" fillId="26" borderId="162" applyNumberFormat="0" applyAlignment="0" applyProtection="0"/>
    <xf numFmtId="0" fontId="122" fillId="13" borderId="171" applyNumberFormat="0" applyAlignment="0" applyProtection="0"/>
    <xf numFmtId="0" fontId="122" fillId="13" borderId="162" applyNumberFormat="0" applyAlignment="0" applyProtection="0"/>
    <xf numFmtId="0" fontId="122" fillId="13" borderId="166" applyNumberFormat="0" applyAlignment="0" applyProtection="0"/>
    <xf numFmtId="0" fontId="122" fillId="13" borderId="171" applyNumberFormat="0" applyAlignment="0" applyProtection="0"/>
    <xf numFmtId="0" fontId="126" fillId="26" borderId="163" applyNumberFormat="0" applyAlignment="0" applyProtection="0"/>
    <xf numFmtId="0" fontId="122" fillId="13" borderId="175" applyNumberFormat="0" applyAlignment="0" applyProtection="0"/>
    <xf numFmtId="0" fontId="122" fillId="13" borderId="162" applyNumberFormat="0" applyAlignment="0" applyProtection="0"/>
    <xf numFmtId="0" fontId="122" fillId="13" borderId="166" applyNumberFormat="0" applyAlignment="0" applyProtection="0"/>
    <xf numFmtId="0" fontId="120" fillId="26" borderId="162" applyNumberFormat="0" applyAlignment="0" applyProtection="0"/>
    <xf numFmtId="0" fontId="120" fillId="26" borderId="166" applyNumberFormat="0" applyAlignment="0" applyProtection="0"/>
    <xf numFmtId="0" fontId="126" fillId="26" borderId="176" applyNumberFormat="0" applyAlignment="0" applyProtection="0"/>
    <xf numFmtId="0" fontId="122" fillId="13" borderId="162" applyNumberFormat="0" applyAlignment="0" applyProtection="0"/>
    <xf numFmtId="0" fontId="120" fillId="26" borderId="171" applyNumberFormat="0" applyAlignment="0" applyProtection="0"/>
    <xf numFmtId="0" fontId="29" fillId="29" borderId="169" applyNumberFormat="0" applyFont="0" applyAlignment="0" applyProtection="0"/>
    <xf numFmtId="0" fontId="132" fillId="0" borderId="164" applyNumberFormat="0" applyFill="0" applyAlignment="0" applyProtection="0"/>
    <xf numFmtId="0" fontId="29" fillId="29" borderId="161" applyNumberFormat="0" applyFont="0" applyAlignment="0" applyProtection="0"/>
    <xf numFmtId="0" fontId="29" fillId="29" borderId="174" applyNumberFormat="0" applyFont="0" applyAlignment="0" applyProtection="0"/>
    <xf numFmtId="0" fontId="132" fillId="0" borderId="181" applyNumberFormat="0" applyFill="0" applyAlignment="0" applyProtection="0"/>
    <xf numFmtId="0" fontId="122" fillId="13" borderId="171" applyNumberFormat="0" applyAlignment="0" applyProtection="0"/>
    <xf numFmtId="0" fontId="29" fillId="29" borderId="160" applyNumberFormat="0" applyFont="0" applyAlignment="0" applyProtection="0"/>
    <xf numFmtId="0" fontId="122" fillId="13" borderId="166" applyNumberFormat="0" applyAlignment="0" applyProtection="0"/>
    <xf numFmtId="0" fontId="126" fillId="26" borderId="180" applyNumberForma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6" fillId="26" borderId="180" applyNumberFormat="0" applyAlignment="0" applyProtection="0"/>
    <xf numFmtId="0" fontId="29" fillId="29" borderId="165" applyNumberFormat="0" applyFon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120" fillId="26" borderId="166" applyNumberFormat="0" applyAlignment="0" applyProtection="0"/>
    <xf numFmtId="0" fontId="126" fillId="26" borderId="176" applyNumberFormat="0" applyAlignment="0" applyProtection="0"/>
    <xf numFmtId="0" fontId="120" fillId="26" borderId="166" applyNumberFormat="0" applyAlignment="0" applyProtection="0"/>
    <xf numFmtId="0" fontId="29" fillId="29" borderId="165" applyNumberFormat="0" applyFont="0" applyAlignment="0" applyProtection="0"/>
    <xf numFmtId="0" fontId="126" fillId="26" borderId="167" applyNumberFormat="0" applyAlignment="0" applyProtection="0"/>
    <xf numFmtId="0" fontId="132" fillId="0" borderId="164" applyNumberFormat="0" applyFill="0" applyAlignment="0" applyProtection="0"/>
    <xf numFmtId="0" fontId="120" fillId="26" borderId="175" applyNumberFormat="0" applyAlignment="0" applyProtection="0"/>
    <xf numFmtId="0" fontId="120" fillId="26" borderId="166" applyNumberFormat="0" applyAlignment="0" applyProtection="0"/>
    <xf numFmtId="0" fontId="122" fillId="13" borderId="175" applyNumberFormat="0" applyAlignment="0" applyProtection="0"/>
    <xf numFmtId="0" fontId="29" fillId="29" borderId="165" applyNumberFormat="0" applyFont="0" applyAlignment="0" applyProtection="0"/>
    <xf numFmtId="0" fontId="29" fillId="29" borderId="161" applyNumberFormat="0" applyFont="0" applyAlignment="0" applyProtection="0"/>
    <xf numFmtId="0" fontId="122" fillId="13" borderId="162" applyNumberFormat="0" applyAlignment="0" applyProtection="0"/>
    <xf numFmtId="0" fontId="132" fillId="0" borderId="173" applyNumberFormat="0" applyFill="0" applyAlignment="0" applyProtection="0"/>
    <xf numFmtId="0" fontId="132" fillId="0" borderId="177" applyNumberFormat="0" applyFill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29" fillId="29" borderId="169" applyNumberFormat="0" applyFont="0" applyAlignment="0" applyProtection="0"/>
    <xf numFmtId="0" fontId="126" fillId="26" borderId="163" applyNumberFormat="0" applyAlignment="0" applyProtection="0"/>
    <xf numFmtId="0" fontId="126" fillId="26" borderId="180" applyNumberFormat="0" applyAlignment="0" applyProtection="0"/>
    <xf numFmtId="0" fontId="132" fillId="0" borderId="168" applyNumberFormat="0" applyFill="0" applyAlignment="0" applyProtection="0"/>
    <xf numFmtId="0" fontId="122" fillId="13" borderId="162" applyNumberFormat="0" applyAlignment="0" applyProtection="0"/>
    <xf numFmtId="0" fontId="126" fillId="26" borderId="172" applyNumberFormat="0" applyAlignment="0" applyProtection="0"/>
    <xf numFmtId="0" fontId="132" fillId="0" borderId="164" applyNumberFormat="0" applyFill="0" applyAlignment="0" applyProtection="0"/>
    <xf numFmtId="0" fontId="120" fillId="26" borderId="179" applyNumberFormat="0" applyAlignment="0" applyProtection="0"/>
    <xf numFmtId="0" fontId="120" fillId="26" borderId="166" applyNumberFormat="0" applyAlignment="0" applyProtection="0"/>
    <xf numFmtId="0" fontId="126" fillId="26" borderId="180" applyNumberFormat="0" applyAlignment="0" applyProtection="0"/>
    <xf numFmtId="0" fontId="126" fillId="26" borderId="167" applyNumberFormat="0" applyAlignment="0" applyProtection="0"/>
    <xf numFmtId="0" fontId="126" fillId="26" borderId="167" applyNumberFormat="0" applyAlignment="0" applyProtection="0"/>
    <xf numFmtId="0" fontId="122" fillId="13" borderId="162" applyNumberFormat="0" applyAlignment="0" applyProtection="0"/>
    <xf numFmtId="0" fontId="122" fillId="13" borderId="179" applyNumberFormat="0" applyAlignment="0" applyProtection="0"/>
    <xf numFmtId="0" fontId="122" fillId="13" borderId="162" applyNumberFormat="0" applyAlignment="0" applyProtection="0"/>
    <xf numFmtId="0" fontId="132" fillId="0" borderId="164" applyNumberFormat="0" applyFill="0" applyAlignment="0" applyProtection="0"/>
    <xf numFmtId="0" fontId="120" fillId="26" borderId="166" applyNumberFormat="0" applyAlignment="0" applyProtection="0"/>
    <xf numFmtId="0" fontId="29" fillId="29" borderId="174" applyNumberFormat="0" applyFont="0" applyAlignment="0" applyProtection="0"/>
    <xf numFmtId="0" fontId="120" fillId="26" borderId="166" applyNumberFormat="0" applyAlignment="0" applyProtection="0"/>
    <xf numFmtId="0" fontId="126" fillId="26" borderId="172" applyNumberFormat="0" applyAlignment="0" applyProtection="0"/>
    <xf numFmtId="0" fontId="120" fillId="26" borderId="162" applyNumberFormat="0" applyAlignment="0" applyProtection="0"/>
    <xf numFmtId="0" fontId="132" fillId="0" borderId="168" applyNumberFormat="0" applyFill="0" applyAlignment="0" applyProtection="0"/>
    <xf numFmtId="0" fontId="29" fillId="29" borderId="174" applyNumberFormat="0" applyFont="0" applyAlignment="0" applyProtection="0"/>
    <xf numFmtId="0" fontId="29" fillId="29" borderId="165" applyNumberFormat="0" applyFont="0" applyAlignment="0" applyProtection="0"/>
    <xf numFmtId="0" fontId="29" fillId="29" borderId="161" applyNumberFormat="0" applyFont="0" applyAlignment="0" applyProtection="0"/>
    <xf numFmtId="0" fontId="120" fillId="26" borderId="162" applyNumberFormat="0" applyAlignment="0" applyProtection="0"/>
    <xf numFmtId="0" fontId="132" fillId="0" borderId="173" applyNumberFormat="0" applyFill="0" applyAlignment="0" applyProtection="0"/>
    <xf numFmtId="0" fontId="29" fillId="29" borderId="178" applyNumberFormat="0" applyFont="0" applyAlignment="0" applyProtection="0"/>
    <xf numFmtId="0" fontId="132" fillId="0" borderId="164" applyNumberFormat="0" applyFill="0" applyAlignment="0" applyProtection="0"/>
    <xf numFmtId="0" fontId="122" fillId="13" borderId="166" applyNumberForma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22" fillId="13" borderId="166" applyNumberFormat="0" applyAlignment="0" applyProtection="0"/>
    <xf numFmtId="0" fontId="120" fillId="26" borderId="162" applyNumberForma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29" fillId="29" borderId="178" applyNumberFormat="0" applyFont="0" applyAlignment="0" applyProtection="0"/>
    <xf numFmtId="0" fontId="29" fillId="29" borderId="170" applyNumberFormat="0" applyFont="0" applyAlignment="0" applyProtection="0"/>
    <xf numFmtId="0" fontId="122" fillId="13" borderId="179" applyNumberFormat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29" fillId="29" borderId="165" applyNumberFormat="0" applyFont="0" applyAlignment="0" applyProtection="0"/>
    <xf numFmtId="0" fontId="120" fillId="26" borderId="171" applyNumberFormat="0" applyAlignment="0" applyProtection="0"/>
    <xf numFmtId="0" fontId="126" fillId="26" borderId="172" applyNumberFormat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26" fillId="26" borderId="180" applyNumberFormat="0" applyAlignment="0" applyProtection="0"/>
    <xf numFmtId="0" fontId="122" fillId="13" borderId="166" applyNumberFormat="0" applyAlignment="0" applyProtection="0"/>
    <xf numFmtId="0" fontId="29" fillId="29" borderId="165" applyNumberFormat="0" applyFont="0" applyAlignment="0" applyProtection="0"/>
    <xf numFmtId="0" fontId="132" fillId="0" borderId="164" applyNumberFormat="0" applyFill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6" fillId="26" borderId="163" applyNumberFormat="0" applyAlignment="0" applyProtection="0"/>
    <xf numFmtId="0" fontId="126" fillId="26" borderId="163" applyNumberFormat="0" applyAlignment="0" applyProtection="0"/>
    <xf numFmtId="0" fontId="29" fillId="29" borderId="178" applyNumberFormat="0" applyFont="0" applyAlignment="0" applyProtection="0"/>
    <xf numFmtId="0" fontId="122" fillId="13" borderId="179" applyNumberFormat="0" applyAlignment="0" applyProtection="0"/>
    <xf numFmtId="0" fontId="29" fillId="29" borderId="170" applyNumberFormat="0" applyFont="0" applyAlignment="0" applyProtection="0"/>
    <xf numFmtId="0" fontId="120" fillId="26" borderId="162" applyNumberForma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132" fillId="0" borderId="181" applyNumberFormat="0" applyFill="0" applyAlignment="0" applyProtection="0"/>
    <xf numFmtId="0" fontId="122" fillId="13" borderId="179" applyNumberForma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20" fillId="26" borderId="171" applyNumberFormat="0" applyAlignment="0" applyProtection="0"/>
    <xf numFmtId="0" fontId="29" fillId="29" borderId="170" applyNumberFormat="0" applyFont="0" applyAlignment="0" applyProtection="0"/>
    <xf numFmtId="0" fontId="126" fillId="26" borderId="172" applyNumberFormat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26" fillId="26" borderId="163" applyNumberFormat="0" applyAlignment="0" applyProtection="0"/>
    <xf numFmtId="0" fontId="29" fillId="29" borderId="161" applyNumberFormat="0" applyFont="0" applyAlignment="0" applyProtection="0"/>
    <xf numFmtId="0" fontId="29" fillId="29" borderId="165" applyNumberFormat="0" applyFont="0" applyAlignment="0" applyProtection="0"/>
    <xf numFmtId="0" fontId="120" fillId="26" borderId="162" applyNumberFormat="0" applyAlignment="0" applyProtection="0"/>
    <xf numFmtId="0" fontId="122" fillId="13" borderId="179" applyNumberFormat="0" applyAlignment="0" applyProtection="0"/>
    <xf numFmtId="0" fontId="132" fillId="0" borderId="181" applyNumberFormat="0" applyFill="0" applyAlignment="0" applyProtection="0"/>
    <xf numFmtId="0" fontId="29" fillId="29" borderId="174" applyNumberFormat="0" applyFont="0" applyAlignment="0" applyProtection="0"/>
    <xf numFmtId="0" fontId="120" fillId="26" borderId="179" applyNumberFormat="0" applyAlignment="0" applyProtection="0"/>
    <xf numFmtId="0" fontId="122" fillId="13" borderId="166" applyNumberFormat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132" fillId="0" borderId="168" applyNumberFormat="0" applyFill="0" applyAlignment="0" applyProtection="0"/>
    <xf numFmtId="0" fontId="126" fillId="26" borderId="163" applyNumberFormat="0" applyAlignment="0" applyProtection="0"/>
    <xf numFmtId="0" fontId="132" fillId="0" borderId="164" applyNumberFormat="0" applyFill="0" applyAlignment="0" applyProtection="0"/>
    <xf numFmtId="0" fontId="120" fillId="26" borderId="175" applyNumberFormat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29" fillId="29" borderId="169" applyNumberFormat="0" applyFon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120" fillId="26" borderId="179" applyNumberFormat="0" applyAlignment="0" applyProtection="0"/>
    <xf numFmtId="0" fontId="120" fillId="26" borderId="162" applyNumberFormat="0" applyAlignment="0" applyProtection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132" fillId="0" borderId="177" applyNumberFormat="0" applyFill="0" applyAlignment="0" applyProtection="0"/>
    <xf numFmtId="0" fontId="126" fillId="26" borderId="167" applyNumberFormat="0" applyAlignment="0" applyProtection="0"/>
    <xf numFmtId="0" fontId="126" fillId="26" borderId="176" applyNumberFormat="0" applyAlignment="0" applyProtection="0"/>
    <xf numFmtId="0" fontId="120" fillId="26" borderId="166" applyNumberFormat="0" applyAlignment="0" applyProtection="0"/>
    <xf numFmtId="0" fontId="132" fillId="0" borderId="164" applyNumberFormat="0" applyFill="0" applyAlignment="0" applyProtection="0"/>
    <xf numFmtId="0" fontId="29" fillId="29" borderId="170" applyNumberFormat="0" applyFont="0" applyAlignment="0" applyProtection="0"/>
    <xf numFmtId="0" fontId="126" fillId="26" borderId="163" applyNumberFormat="0" applyAlignment="0" applyProtection="0"/>
    <xf numFmtId="0" fontId="132" fillId="0" borderId="181" applyNumberFormat="0" applyFill="0" applyAlignment="0" applyProtection="0"/>
    <xf numFmtId="0" fontId="120" fillId="26" borderId="162" applyNumberFormat="0" applyAlignment="0" applyProtection="0"/>
    <xf numFmtId="0" fontId="122" fillId="13" borderId="166" applyNumberFormat="0" applyAlignment="0" applyProtection="0"/>
    <xf numFmtId="0" fontId="120" fillId="26" borderId="171" applyNumberFormat="0" applyAlignment="0" applyProtection="0"/>
    <xf numFmtId="0" fontId="29" fillId="29" borderId="165" applyNumberFormat="0" applyFon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29" fillId="29" borderId="178" applyNumberFormat="0" applyFont="0" applyAlignment="0" applyProtection="0"/>
    <xf numFmtId="0" fontId="126" fillId="26" borderId="172" applyNumberFormat="0" applyAlignment="0" applyProtection="0"/>
    <xf numFmtId="0" fontId="120" fillId="26" borderId="162" applyNumberFormat="0" applyAlignment="0" applyProtection="0"/>
    <xf numFmtId="0" fontId="126" fillId="26" borderId="172" applyNumberFormat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132" fillId="0" borderId="164" applyNumberFormat="0" applyFill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126" fillId="26" borderId="167" applyNumberFormat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32" fillId="0" borderId="177" applyNumberFormat="0" applyFill="0" applyAlignment="0" applyProtection="0"/>
    <xf numFmtId="0" fontId="132" fillId="0" borderId="177" applyNumberFormat="0" applyFill="0" applyAlignment="0" applyProtection="0"/>
    <xf numFmtId="0" fontId="132" fillId="0" borderId="164" applyNumberFormat="0" applyFill="0" applyAlignment="0" applyProtection="0"/>
    <xf numFmtId="0" fontId="126" fillId="26" borderId="163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29" fillId="29" borderId="174" applyNumberFormat="0" applyFont="0" applyAlignment="0" applyProtection="0"/>
    <xf numFmtId="0" fontId="120" fillId="26" borderId="171" applyNumberFormat="0" applyAlignment="0" applyProtection="0"/>
    <xf numFmtId="0" fontId="120" fillId="26" borderId="166" applyNumberFormat="0" applyAlignment="0" applyProtection="0"/>
    <xf numFmtId="0" fontId="120" fillId="26" borderId="162" applyNumberFormat="0" applyAlignment="0" applyProtection="0"/>
    <xf numFmtId="0" fontId="132" fillId="0" borderId="164" applyNumberFormat="0" applyFill="0" applyAlignment="0" applyProtection="0"/>
    <xf numFmtId="0" fontId="122" fillId="13" borderId="162" applyNumberFormat="0" applyAlignment="0" applyProtection="0"/>
    <xf numFmtId="0" fontId="120" fillId="26" borderId="175" applyNumberFormat="0" applyAlignment="0" applyProtection="0"/>
    <xf numFmtId="0" fontId="122" fillId="13" borderId="179" applyNumberFormat="0" applyAlignment="0" applyProtection="0"/>
    <xf numFmtId="0" fontId="120" fillId="26" borderId="175" applyNumberFormat="0" applyAlignment="0" applyProtection="0"/>
    <xf numFmtId="0" fontId="126" fillId="26" borderId="167" applyNumberFormat="0" applyAlignment="0" applyProtection="0"/>
    <xf numFmtId="0" fontId="29" fillId="29" borderId="170" applyNumberFormat="0" applyFont="0" applyAlignment="0" applyProtection="0"/>
    <xf numFmtId="0" fontId="120" fillId="26" borderId="162" applyNumberFormat="0" applyAlignment="0" applyProtection="0"/>
    <xf numFmtId="0" fontId="122" fillId="13" borderId="179" applyNumberFormat="0" applyAlignment="0" applyProtection="0"/>
    <xf numFmtId="0" fontId="132" fillId="0" borderId="164" applyNumberFormat="0" applyFill="0" applyAlignment="0" applyProtection="0"/>
    <xf numFmtId="0" fontId="120" fillId="26" borderId="171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29" fillId="29" borderId="178" applyNumberFormat="0" applyFont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120" fillId="26" borderId="162" applyNumberFormat="0" applyAlignment="0" applyProtection="0"/>
    <xf numFmtId="0" fontId="132" fillId="0" borderId="177" applyNumberFormat="0" applyFill="0" applyAlignment="0" applyProtection="0"/>
    <xf numFmtId="0" fontId="120" fillId="26" borderId="166" applyNumberFormat="0" applyAlignment="0" applyProtection="0"/>
    <xf numFmtId="0" fontId="29" fillId="29" borderId="170" applyNumberFormat="0" applyFont="0" applyAlignment="0" applyProtection="0"/>
    <xf numFmtId="0" fontId="126" fillId="26" borderId="172" applyNumberFormat="0" applyAlignment="0" applyProtection="0"/>
    <xf numFmtId="0" fontId="122" fillId="13" borderId="162" applyNumberFormat="0" applyAlignment="0" applyProtection="0"/>
    <xf numFmtId="0" fontId="29" fillId="29" borderId="161" applyNumberFormat="0" applyFont="0" applyAlignment="0" applyProtection="0"/>
    <xf numFmtId="0" fontId="29" fillId="29" borderId="161" applyNumberFormat="0" applyFon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29" fillId="29" borderId="161" applyNumberFormat="0" applyFont="0" applyAlignment="0" applyProtection="0"/>
    <xf numFmtId="0" fontId="122" fillId="13" borderId="166" applyNumberFormat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20" fillId="26" borderId="162" applyNumberFormat="0" applyAlignment="0" applyProtection="0"/>
    <xf numFmtId="0" fontId="120" fillId="26" borderId="162" applyNumberFormat="0" applyAlignment="0" applyProtection="0"/>
    <xf numFmtId="0" fontId="29" fillId="29" borderId="165" applyNumberFormat="0" applyFont="0" applyAlignment="0" applyProtection="0"/>
    <xf numFmtId="0" fontId="29" fillId="29" borderId="165" applyNumberFormat="0" applyFont="0" applyAlignment="0" applyProtection="0"/>
    <xf numFmtId="0" fontId="29" fillId="29" borderId="165" applyNumberFormat="0" applyFont="0" applyAlignment="0" applyProtection="0"/>
    <xf numFmtId="0" fontId="126" fillId="26" borderId="167" applyNumberFormat="0" applyAlignment="0" applyProtection="0"/>
    <xf numFmtId="0" fontId="132" fillId="0" borderId="164" applyNumberFormat="0" applyFill="0" applyAlignment="0" applyProtection="0"/>
    <xf numFmtId="0" fontId="132" fillId="0" borderId="173" applyNumberFormat="0" applyFill="0" applyAlignment="0" applyProtection="0"/>
    <xf numFmtId="0" fontId="126" fillId="26" borderId="172" applyNumberFormat="0" applyAlignment="0" applyProtection="0"/>
    <xf numFmtId="0" fontId="122" fillId="13" borderId="162" applyNumberFormat="0" applyAlignment="0" applyProtection="0"/>
    <xf numFmtId="0" fontId="122" fillId="13" borderId="162" applyNumberFormat="0" applyAlignment="0" applyProtection="0"/>
    <xf numFmtId="0" fontId="29" fillId="29" borderId="178" applyNumberFormat="0" applyFont="0" applyAlignment="0" applyProtection="0"/>
    <xf numFmtId="0" fontId="132" fillId="0" borderId="173" applyNumberFormat="0" applyFill="0" applyAlignment="0" applyProtection="0"/>
    <xf numFmtId="0" fontId="120" fillId="26" borderId="171" applyNumberFormat="0" applyAlignment="0" applyProtection="0"/>
    <xf numFmtId="0" fontId="126" fillId="26" borderId="172" applyNumberFormat="0" applyAlignment="0" applyProtection="0"/>
    <xf numFmtId="0" fontId="29" fillId="29" borderId="161" applyNumberFormat="0" applyFont="0" applyAlignment="0" applyProtection="0"/>
    <xf numFmtId="0" fontId="122" fillId="13" borderId="162" applyNumberFormat="0" applyAlignment="0" applyProtection="0"/>
    <xf numFmtId="0" fontId="126" fillId="26" borderId="176" applyNumberFormat="0" applyAlignment="0" applyProtection="0"/>
    <xf numFmtId="0" fontId="120" fillId="26" borderId="171" applyNumberFormat="0" applyAlignment="0" applyProtection="0"/>
    <xf numFmtId="0" fontId="126" fillId="26" borderId="176" applyNumberFormat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0" fillId="26" borderId="166" applyNumberFormat="0" applyAlignment="0" applyProtection="0"/>
    <xf numFmtId="0" fontId="29" fillId="29" borderId="170" applyNumberFormat="0" applyFont="0" applyAlignment="0" applyProtection="0"/>
    <xf numFmtId="0" fontId="126" fillId="26" borderId="176" applyNumberFormat="0" applyAlignment="0" applyProtection="0"/>
    <xf numFmtId="0" fontId="29" fillId="29" borderId="165" applyNumberFormat="0" applyFont="0" applyAlignment="0" applyProtection="0"/>
    <xf numFmtId="0" fontId="122" fillId="13" borderId="175" applyNumberFormat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32" fillId="0" borderId="177" applyNumberFormat="0" applyFill="0" applyAlignment="0" applyProtection="0"/>
    <xf numFmtId="0" fontId="126" fillId="26" borderId="176" applyNumberFormat="0" applyAlignment="0" applyProtection="0"/>
    <xf numFmtId="0" fontId="29" fillId="29" borderId="169" applyNumberFormat="0" applyFont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122" fillId="13" borderId="166" applyNumberFormat="0" applyAlignment="0" applyProtection="0"/>
    <xf numFmtId="0" fontId="122" fillId="13" borderId="166" applyNumberFormat="0" applyAlignment="0" applyProtection="0"/>
    <xf numFmtId="0" fontId="29" fillId="29" borderId="174" applyNumberFormat="0" applyFont="0" applyAlignment="0" applyProtection="0"/>
    <xf numFmtId="0" fontId="126" fillId="26" borderId="176" applyNumberFormat="0" applyAlignment="0" applyProtection="0"/>
    <xf numFmtId="0" fontId="126" fillId="26" borderId="176" applyNumberFormat="0" applyAlignment="0" applyProtection="0"/>
    <xf numFmtId="0" fontId="132" fillId="0" borderId="168" applyNumberFormat="0" applyFill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29" fillId="29" borderId="165" applyNumberFormat="0" applyFont="0" applyAlignment="0" applyProtection="0"/>
    <xf numFmtId="0" fontId="132" fillId="0" borderId="168" applyNumberFormat="0" applyFill="0" applyAlignment="0" applyProtection="0"/>
    <xf numFmtId="0" fontId="29" fillId="29" borderId="165" applyNumberFormat="0" applyFont="0" applyAlignment="0" applyProtection="0"/>
    <xf numFmtId="0" fontId="120" fillId="26" borderId="166" applyNumberFormat="0" applyAlignment="0" applyProtection="0"/>
    <xf numFmtId="0" fontId="126" fillId="26" borderId="167" applyNumberFormat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0" fillId="26" borderId="166" applyNumberFormat="0" applyAlignment="0" applyProtection="0"/>
    <xf numFmtId="0" fontId="122" fillId="13" borderId="166" applyNumberFormat="0" applyAlignment="0" applyProtection="0"/>
    <xf numFmtId="0" fontId="126" fillId="26" borderId="167" applyNumberFormat="0" applyAlignment="0" applyProtection="0"/>
    <xf numFmtId="0" fontId="132" fillId="0" borderId="168" applyNumberFormat="0" applyFill="0" applyAlignment="0" applyProtection="0"/>
    <xf numFmtId="0" fontId="122" fillId="13" borderId="166" applyNumberFormat="0" applyAlignment="0" applyProtection="0"/>
    <xf numFmtId="0" fontId="29" fillId="29" borderId="165" applyNumberFormat="0" applyFont="0" applyAlignment="0" applyProtection="0"/>
    <xf numFmtId="0" fontId="122" fillId="13" borderId="166" applyNumberFormat="0" applyAlignment="0" applyProtection="0"/>
    <xf numFmtId="0" fontId="132" fillId="0" borderId="168" applyNumberFormat="0" applyFill="0" applyAlignment="0" applyProtection="0"/>
    <xf numFmtId="0" fontId="120" fillId="26" borderId="166" applyNumberForma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22" fillId="13" borderId="175" applyNumberFormat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26" fillId="26" borderId="172" applyNumberFormat="0" applyAlignment="0" applyProtection="0"/>
    <xf numFmtId="0" fontId="29" fillId="29" borderId="174" applyNumberFormat="0" applyFont="0" applyAlignment="0" applyProtection="0"/>
    <xf numFmtId="0" fontId="132" fillId="0" borderId="177" applyNumberFormat="0" applyFill="0" applyAlignment="0" applyProtection="0"/>
    <xf numFmtId="0" fontId="132" fillId="0" borderId="177" applyNumberFormat="0" applyFill="0" applyAlignment="0" applyProtection="0"/>
    <xf numFmtId="0" fontId="122" fillId="13" borderId="179" applyNumberFormat="0" applyAlignment="0" applyProtection="0"/>
    <xf numFmtId="0" fontId="122" fillId="13" borderId="175" applyNumberFormat="0" applyAlignment="0" applyProtection="0"/>
    <xf numFmtId="0" fontId="120" fillId="26" borderId="175" applyNumberFormat="0" applyAlignment="0" applyProtection="0"/>
    <xf numFmtId="0" fontId="120" fillId="26" borderId="171" applyNumberFormat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29" fillId="29" borderId="174" applyNumberFormat="0" applyFont="0" applyAlignment="0" applyProtection="0"/>
    <xf numFmtId="0" fontId="122" fillId="13" borderId="179" applyNumberFormat="0" applyAlignment="0" applyProtection="0"/>
    <xf numFmtId="0" fontId="132" fillId="0" borderId="177" applyNumberFormat="0" applyFill="0" applyAlignment="0" applyProtection="0"/>
    <xf numFmtId="0" fontId="29" fillId="29" borderId="174" applyNumberFormat="0" applyFont="0" applyAlignment="0" applyProtection="0"/>
    <xf numFmtId="0" fontId="122" fillId="13" borderId="175" applyNumberFormat="0" applyAlignment="0" applyProtection="0"/>
    <xf numFmtId="0" fontId="120" fillId="26" borderId="171" applyNumberFormat="0" applyAlignment="0" applyProtection="0"/>
    <xf numFmtId="0" fontId="120" fillId="26" borderId="179" applyNumberFormat="0" applyAlignment="0" applyProtection="0"/>
    <xf numFmtId="0" fontId="120" fillId="26" borderId="175" applyNumberFormat="0" applyAlignment="0" applyProtection="0"/>
    <xf numFmtId="0" fontId="126" fillId="26" borderId="172" applyNumberForma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6" fillId="26" borderId="172" applyNumberFormat="0" applyAlignment="0" applyProtection="0"/>
    <xf numFmtId="0" fontId="120" fillId="26" borderId="179" applyNumberFormat="0" applyAlignment="0" applyProtection="0"/>
    <xf numFmtId="0" fontId="132" fillId="0" borderId="181" applyNumberFormat="0" applyFill="0" applyAlignment="0" applyProtection="0"/>
    <xf numFmtId="0" fontId="132" fillId="0" borderId="173" applyNumberFormat="0" applyFill="0" applyAlignment="0" applyProtection="0"/>
    <xf numFmtId="0" fontId="122" fillId="13" borderId="179" applyNumberFormat="0" applyAlignment="0" applyProtection="0"/>
    <xf numFmtId="0" fontId="126" fillId="26" borderId="176" applyNumberFormat="0" applyAlignment="0" applyProtection="0"/>
    <xf numFmtId="0" fontId="29" fillId="29" borderId="170" applyNumberFormat="0" applyFont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122" fillId="13" borderId="179" applyNumberFormat="0" applyAlignment="0" applyProtection="0"/>
    <xf numFmtId="0" fontId="126" fillId="26" borderId="176" applyNumberFormat="0" applyAlignment="0" applyProtection="0"/>
    <xf numFmtId="0" fontId="126" fillId="26" borderId="176" applyNumberFormat="0" applyAlignment="0" applyProtection="0"/>
    <xf numFmtId="0" fontId="29" fillId="29" borderId="174" applyNumberFormat="0" applyFon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132" fillId="0" borderId="177" applyNumberFormat="0" applyFill="0" applyAlignment="0" applyProtection="0"/>
    <xf numFmtId="0" fontId="122" fillId="13" borderId="171" applyNumberFormat="0" applyAlignment="0" applyProtection="0"/>
    <xf numFmtId="0" fontId="120" fillId="26" borderId="171" applyNumberFormat="0" applyAlignment="0" applyProtection="0"/>
    <xf numFmtId="0" fontId="120" fillId="26" borderId="171" applyNumberFormat="0" applyAlignment="0" applyProtection="0"/>
    <xf numFmtId="0" fontId="29" fillId="29" borderId="178" applyNumberFormat="0" applyFont="0" applyAlignment="0" applyProtection="0"/>
    <xf numFmtId="0" fontId="126" fillId="26" borderId="176" applyNumberFormat="0" applyAlignment="0" applyProtection="0"/>
    <xf numFmtId="0" fontId="120" fillId="26" borderId="175" applyNumberFormat="0" applyAlignment="0" applyProtection="0"/>
    <xf numFmtId="0" fontId="122" fillId="13" borderId="171" applyNumberFormat="0" applyAlignment="0" applyProtection="0"/>
    <xf numFmtId="0" fontId="120" fillId="26" borderId="179" applyNumberFormat="0" applyAlignment="0" applyProtection="0"/>
    <xf numFmtId="0" fontId="126" fillId="26" borderId="176" applyNumberFormat="0" applyAlignment="0" applyProtection="0"/>
    <xf numFmtId="0" fontId="126" fillId="26" borderId="172" applyNumberFormat="0" applyAlignment="0" applyProtection="0"/>
    <xf numFmtId="0" fontId="122" fillId="13" borderId="179" applyNumberFormat="0" applyAlignment="0" applyProtection="0"/>
    <xf numFmtId="0" fontId="126" fillId="26" borderId="180" applyNumberFormat="0" applyAlignment="0" applyProtection="0"/>
    <xf numFmtId="0" fontId="132" fillId="0" borderId="177" applyNumberFormat="0" applyFill="0" applyAlignment="0" applyProtection="0"/>
    <xf numFmtId="0" fontId="122" fillId="13" borderId="171" applyNumberFormat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6" fillId="26" borderId="176" applyNumberFormat="0" applyAlignment="0" applyProtection="0"/>
    <xf numFmtId="0" fontId="120" fillId="26" borderId="179" applyNumberFormat="0" applyAlignment="0" applyProtection="0"/>
    <xf numFmtId="0" fontId="126" fillId="26" borderId="180" applyNumberFormat="0" applyAlignment="0" applyProtection="0"/>
    <xf numFmtId="0" fontId="126" fillId="26" borderId="176" applyNumberFormat="0" applyAlignment="0" applyProtection="0"/>
    <xf numFmtId="0" fontId="132" fillId="0" borderId="177" applyNumberFormat="0" applyFill="0" applyAlignment="0" applyProtection="0"/>
    <xf numFmtId="0" fontId="122" fillId="13" borderId="179" applyNumberFormat="0" applyAlignment="0" applyProtection="0"/>
    <xf numFmtId="0" fontId="122" fillId="13" borderId="171" applyNumberFormat="0" applyAlignment="0" applyProtection="0"/>
    <xf numFmtId="0" fontId="126" fillId="26" borderId="176" applyNumberFormat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6" fillId="26" borderId="172" applyNumberFormat="0" applyAlignment="0" applyProtection="0"/>
    <xf numFmtId="0" fontId="122" fillId="13" borderId="179" applyNumberFormat="0" applyAlignment="0" applyProtection="0"/>
    <xf numFmtId="0" fontId="122" fillId="13" borderId="175" applyNumberFormat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6" fillId="26" borderId="176" applyNumberFormat="0" applyAlignment="0" applyProtection="0"/>
    <xf numFmtId="0" fontId="122" fillId="13" borderId="175" applyNumberFormat="0" applyAlignment="0" applyProtection="0"/>
    <xf numFmtId="0" fontId="132" fillId="0" borderId="181" applyNumberFormat="0" applyFill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126" fillId="26" borderId="180" applyNumberFormat="0" applyAlignment="0" applyProtection="0"/>
    <xf numFmtId="0" fontId="132" fillId="0" borderId="173" applyNumberFormat="0" applyFill="0" applyAlignment="0" applyProtection="0"/>
    <xf numFmtId="0" fontId="132" fillId="0" borderId="177" applyNumberFormat="0" applyFill="0" applyAlignment="0" applyProtection="0"/>
    <xf numFmtId="0" fontId="122" fillId="13" borderId="179" applyNumberFormat="0" applyAlignment="0" applyProtection="0"/>
    <xf numFmtId="0" fontId="29" fillId="29" borderId="174" applyNumberFormat="0" applyFont="0" applyAlignment="0" applyProtection="0"/>
    <xf numFmtId="0" fontId="126" fillId="26" borderId="176" applyNumberFormat="0" applyAlignment="0" applyProtection="0"/>
    <xf numFmtId="0" fontId="29" fillId="29" borderId="178" applyNumberFormat="0" applyFont="0" applyAlignment="0" applyProtection="0"/>
    <xf numFmtId="0" fontId="120" fillId="26" borderId="175" applyNumberFormat="0" applyAlignment="0" applyProtection="0"/>
    <xf numFmtId="0" fontId="126" fillId="26" borderId="180" applyNumberFormat="0" applyAlignment="0" applyProtection="0"/>
    <xf numFmtId="0" fontId="122" fillId="13" borderId="175" applyNumberFormat="0" applyAlignment="0" applyProtection="0"/>
    <xf numFmtId="0" fontId="126" fillId="26" borderId="176" applyNumberFormat="0" applyAlignment="0" applyProtection="0"/>
    <xf numFmtId="0" fontId="120" fillId="26" borderId="175" applyNumberFormat="0" applyAlignment="0" applyProtection="0"/>
    <xf numFmtId="0" fontId="122" fillId="13" borderId="179" applyNumberForma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29" fillId="29" borderId="170" applyNumberFormat="0" applyFont="0" applyAlignment="0" applyProtection="0"/>
    <xf numFmtId="0" fontId="122" fillId="13" borderId="179" applyNumberFormat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32" fillId="0" borderId="173" applyNumberFormat="0" applyFill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29" fillId="29" borderId="169" applyNumberFormat="0" applyFont="0" applyAlignment="0" applyProtection="0"/>
    <xf numFmtId="0" fontId="120" fillId="26" borderId="179" applyNumberFormat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29" fillId="29" borderId="170" applyNumberFormat="0" applyFont="0" applyAlignment="0" applyProtection="0"/>
    <xf numFmtId="0" fontId="126" fillId="26" borderId="172" applyNumberFormat="0" applyAlignment="0" applyProtection="0"/>
    <xf numFmtId="0" fontId="132" fillId="0" borderId="177" applyNumberFormat="0" applyFill="0" applyAlignment="0" applyProtection="0"/>
    <xf numFmtId="0" fontId="132" fillId="0" borderId="173" applyNumberFormat="0" applyFill="0" applyAlignment="0" applyProtection="0"/>
    <xf numFmtId="0" fontId="122" fillId="13" borderId="175" applyNumberFormat="0" applyAlignment="0" applyProtection="0"/>
    <xf numFmtId="0" fontId="122" fillId="13" borderId="175" applyNumberFormat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32" fillId="0" borderId="181" applyNumberFormat="0" applyFill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122" fillId="13" borderId="175" applyNumberFormat="0" applyAlignment="0" applyProtection="0"/>
    <xf numFmtId="0" fontId="29" fillId="29" borderId="169" applyNumberFormat="0" applyFont="0" applyAlignment="0" applyProtection="0"/>
    <xf numFmtId="0" fontId="120" fillId="26" borderId="171" applyNumberFormat="0" applyAlignment="0" applyProtection="0"/>
    <xf numFmtId="0" fontId="126" fillId="26" borderId="180" applyNumberFormat="0" applyAlignment="0" applyProtection="0"/>
    <xf numFmtId="0" fontId="126" fillId="26" borderId="172" applyNumberFormat="0" applyAlignment="0" applyProtection="0"/>
    <xf numFmtId="0" fontId="29" fillId="29" borderId="170" applyNumberFormat="0" applyFont="0" applyAlignment="0" applyProtection="0"/>
    <xf numFmtId="0" fontId="120" fillId="26" borderId="175" applyNumberFormat="0" applyAlignment="0" applyProtection="0"/>
    <xf numFmtId="0" fontId="126" fillId="26" borderId="180" applyNumberFormat="0" applyAlignment="0" applyProtection="0"/>
    <xf numFmtId="0" fontId="120" fillId="26" borderId="175" applyNumberFormat="0" applyAlignment="0" applyProtection="0"/>
    <xf numFmtId="0" fontId="132" fillId="0" borderId="177" applyNumberFormat="0" applyFill="0" applyAlignment="0" applyProtection="0"/>
    <xf numFmtId="0" fontId="120" fillId="26" borderId="171" applyNumberFormat="0" applyAlignment="0" applyProtection="0"/>
    <xf numFmtId="0" fontId="126" fillId="26" borderId="180" applyNumberFormat="0" applyAlignment="0" applyProtection="0"/>
    <xf numFmtId="0" fontId="29" fillId="29" borderId="169" applyNumberFormat="0" applyFont="0" applyAlignment="0" applyProtection="0"/>
    <xf numFmtId="0" fontId="29" fillId="29" borderId="169" applyNumberFormat="0" applyFon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26" fillId="26" borderId="180" applyNumberFormat="0" applyAlignment="0" applyProtection="0"/>
    <xf numFmtId="0" fontId="29" fillId="29" borderId="169" applyNumberFormat="0" applyFont="0" applyAlignment="0" applyProtection="0"/>
    <xf numFmtId="0" fontId="29" fillId="29" borderId="174" applyNumberFormat="0" applyFont="0" applyAlignment="0" applyProtection="0"/>
    <xf numFmtId="0" fontId="126" fillId="26" borderId="180" applyNumberFormat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29" fillId="29" borderId="174" applyNumberFormat="0" applyFont="0" applyAlignment="0" applyProtection="0"/>
    <xf numFmtId="0" fontId="126" fillId="26" borderId="176" applyNumberFormat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29" fillId="29" borderId="174" applyNumberFormat="0" applyFont="0" applyAlignment="0" applyProtection="0"/>
    <xf numFmtId="0" fontId="29" fillId="29" borderId="170" applyNumberFormat="0" applyFont="0" applyAlignment="0" applyProtection="0"/>
    <xf numFmtId="0" fontId="122" fillId="13" borderId="171" applyNumberFormat="0" applyAlignment="0" applyProtection="0"/>
    <xf numFmtId="0" fontId="126" fillId="26" borderId="180" applyNumberFormat="0" applyAlignment="0" applyProtection="0"/>
    <xf numFmtId="0" fontId="29" fillId="29" borderId="174" applyNumberFormat="0" applyFont="0" applyAlignment="0" applyProtection="0"/>
    <xf numFmtId="0" fontId="132" fillId="0" borderId="177" applyNumberFormat="0" applyFill="0" applyAlignment="0" applyProtection="0"/>
    <xf numFmtId="0" fontId="122" fillId="13" borderId="175" applyNumberFormat="0" applyAlignment="0" applyProtection="0"/>
    <xf numFmtId="0" fontId="122" fillId="13" borderId="179" applyNumberFormat="0" applyAlignment="0" applyProtection="0"/>
    <xf numFmtId="0" fontId="126" fillId="26" borderId="172" applyNumberFormat="0" applyAlignment="0" applyProtection="0"/>
    <xf numFmtId="0" fontId="132" fillId="0" borderId="177" applyNumberFormat="0" applyFill="0" applyAlignment="0" applyProtection="0"/>
    <xf numFmtId="0" fontId="122" fillId="13" borderId="171" applyNumberFormat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126" fillId="26" borderId="176" applyNumberFormat="0" applyAlignment="0" applyProtection="0"/>
    <xf numFmtId="0" fontId="126" fillId="26" borderId="176" applyNumberFormat="0" applyAlignment="0" applyProtection="0"/>
    <xf numFmtId="0" fontId="122" fillId="13" borderId="171" applyNumberFormat="0" applyAlignment="0" applyProtection="0"/>
    <xf numFmtId="0" fontId="122" fillId="13" borderId="171" applyNumberFormat="0" applyAlignment="0" applyProtection="0"/>
    <xf numFmtId="0" fontId="132" fillId="0" borderId="173" applyNumberFormat="0" applyFill="0" applyAlignment="0" applyProtection="0"/>
    <xf numFmtId="0" fontId="120" fillId="26" borderId="175" applyNumberFormat="0" applyAlignment="0" applyProtection="0"/>
    <xf numFmtId="0" fontId="120" fillId="26" borderId="175" applyNumberFormat="0" applyAlignment="0" applyProtection="0"/>
    <xf numFmtId="0" fontId="120" fillId="26" borderId="171" applyNumberFormat="0" applyAlignment="0" applyProtection="0"/>
    <xf numFmtId="0" fontId="132" fillId="0" borderId="177" applyNumberFormat="0" applyFill="0" applyAlignment="0" applyProtection="0"/>
    <xf numFmtId="0" fontId="132" fillId="0" borderId="181" applyNumberFormat="0" applyFill="0" applyAlignment="0" applyProtection="0"/>
    <xf numFmtId="0" fontId="29" fillId="29" borderId="174" applyNumberFormat="0" applyFont="0" applyAlignment="0" applyProtection="0"/>
    <xf numFmtId="0" fontId="29" fillId="29" borderId="170" applyNumberFormat="0" applyFon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29" fillId="29" borderId="178" applyNumberFormat="0" applyFont="0" applyAlignment="0" applyProtection="0"/>
    <xf numFmtId="0" fontId="120" fillId="26" borderId="179" applyNumberFormat="0" applyAlignment="0" applyProtection="0"/>
    <xf numFmtId="0" fontId="29" fillId="29" borderId="174" applyNumberFormat="0" applyFont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120" fillId="26" borderId="179" applyNumberFormat="0" applyAlignment="0" applyProtection="0"/>
    <xf numFmtId="0" fontId="126" fillId="26" borderId="180" applyNumberFormat="0" applyAlignment="0" applyProtection="0"/>
    <xf numFmtId="0" fontId="122" fillId="13" borderId="175" applyNumberFormat="0" applyAlignment="0" applyProtection="0"/>
    <xf numFmtId="0" fontId="29" fillId="29" borderId="174" applyNumberFormat="0" applyFont="0" applyAlignment="0" applyProtection="0"/>
    <xf numFmtId="0" fontId="132" fillId="0" borderId="173" applyNumberFormat="0" applyFill="0" applyAlignment="0" applyProtection="0"/>
    <xf numFmtId="0" fontId="126" fillId="26" borderId="172" applyNumberFormat="0" applyAlignment="0" applyProtection="0"/>
    <xf numFmtId="0" fontId="126" fillId="26" borderId="172" applyNumberForma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32" fillId="0" borderId="181" applyNumberFormat="0" applyFill="0" applyAlignment="0" applyProtection="0"/>
    <xf numFmtId="0" fontId="29" fillId="29" borderId="178" applyNumberFormat="0" applyFont="0" applyAlignment="0" applyProtection="0"/>
    <xf numFmtId="0" fontId="122" fillId="13" borderId="179" applyNumberFormat="0" applyAlignment="0" applyProtection="0"/>
    <xf numFmtId="0" fontId="126" fillId="26" borderId="172" applyNumberFormat="0" applyAlignment="0" applyProtection="0"/>
    <xf numFmtId="0" fontId="29" fillId="29" borderId="170" applyNumberFormat="0" applyFont="0" applyAlignment="0" applyProtection="0"/>
    <xf numFmtId="0" fontId="29" fillId="29" borderId="174" applyNumberFormat="0" applyFont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2" fillId="13" borderId="171" applyNumberFormat="0" applyAlignment="0" applyProtection="0"/>
    <xf numFmtId="0" fontId="132" fillId="0" borderId="177" applyNumberFormat="0" applyFill="0" applyAlignment="0" applyProtection="0"/>
    <xf numFmtId="0" fontId="126" fillId="26" borderId="172" applyNumberFormat="0" applyAlignment="0" applyProtection="0"/>
    <xf numFmtId="0" fontId="132" fillId="0" borderId="173" applyNumberFormat="0" applyFill="0" applyAlignment="0" applyProtection="0"/>
    <xf numFmtId="0" fontId="122" fillId="13" borderId="179" applyNumberFormat="0" applyAlignment="0" applyProtection="0"/>
    <xf numFmtId="0" fontId="29" fillId="29" borderId="174" applyNumberFormat="0" applyFont="0" applyAlignment="0" applyProtection="0"/>
    <xf numFmtId="0" fontId="132" fillId="0" borderId="177" applyNumberFormat="0" applyFill="0" applyAlignment="0" applyProtection="0"/>
    <xf numFmtId="0" fontId="120" fillId="26" borderId="171" applyNumberFormat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2" fillId="13" borderId="179" applyNumberFormat="0" applyAlignment="0" applyProtection="0"/>
    <xf numFmtId="0" fontId="126" fillId="26" borderId="176" applyNumberFormat="0" applyAlignment="0" applyProtection="0"/>
    <xf numFmtId="0" fontId="120" fillId="26" borderId="175" applyNumberFormat="0" applyAlignment="0" applyProtection="0"/>
    <xf numFmtId="0" fontId="132" fillId="0" borderId="173" applyNumberFormat="0" applyFill="0" applyAlignment="0" applyProtection="0"/>
    <xf numFmtId="0" fontId="126" fillId="26" borderId="172" applyNumberFormat="0" applyAlignment="0" applyProtection="0"/>
    <xf numFmtId="0" fontId="120" fillId="26" borderId="171" applyNumberFormat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29" fillId="29" borderId="174" applyNumberFormat="0" applyFont="0" applyAlignment="0" applyProtection="0"/>
    <xf numFmtId="0" fontId="29" fillId="29" borderId="170" applyNumberFormat="0" applyFon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122" fillId="13" borderId="179" applyNumberFormat="0" applyAlignment="0" applyProtection="0"/>
    <xf numFmtId="0" fontId="120" fillId="26" borderId="171" applyNumberFormat="0" applyAlignment="0" applyProtection="0"/>
    <xf numFmtId="0" fontId="126" fillId="26" borderId="180" applyNumberFormat="0" applyAlignment="0" applyProtection="0"/>
    <xf numFmtId="0" fontId="132" fillId="0" borderId="173" applyNumberFormat="0" applyFill="0" applyAlignment="0" applyProtection="0"/>
    <xf numFmtId="0" fontId="132" fillId="0" borderId="173" applyNumberFormat="0" applyFill="0" applyAlignment="0" applyProtection="0"/>
    <xf numFmtId="0" fontId="120" fillId="26" borderId="179" applyNumberFormat="0" applyAlignment="0" applyProtection="0"/>
    <xf numFmtId="0" fontId="126" fillId="26" borderId="172" applyNumberFormat="0" applyAlignment="0" applyProtection="0"/>
    <xf numFmtId="0" fontId="126" fillId="26" borderId="176" applyNumberFormat="0" applyAlignment="0" applyProtection="0"/>
    <xf numFmtId="0" fontId="126" fillId="26" borderId="180" applyNumberFormat="0" applyAlignment="0" applyProtection="0"/>
    <xf numFmtId="0" fontId="132" fillId="0" borderId="173" applyNumberFormat="0" applyFill="0" applyAlignment="0" applyProtection="0"/>
    <xf numFmtId="0" fontId="126" fillId="26" borderId="172" applyNumberFormat="0" applyAlignment="0" applyProtection="0"/>
    <xf numFmtId="0" fontId="120" fillId="26" borderId="175" applyNumberForma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22" fillId="13" borderId="171" applyNumberFormat="0" applyAlignment="0" applyProtection="0"/>
    <xf numFmtId="0" fontId="126" fillId="26" borderId="180" applyNumberFormat="0" applyAlignment="0" applyProtection="0"/>
    <xf numFmtId="0" fontId="126" fillId="26" borderId="176" applyNumberFormat="0" applyAlignment="0" applyProtection="0"/>
    <xf numFmtId="0" fontId="120" fillId="26" borderId="171" applyNumberFormat="0" applyAlignment="0" applyProtection="0"/>
    <xf numFmtId="0" fontId="132" fillId="0" borderId="173" applyNumberFormat="0" applyFill="0" applyAlignment="0" applyProtection="0"/>
    <xf numFmtId="0" fontId="120" fillId="26" borderId="171" applyNumberFormat="0" applyAlignment="0" applyProtection="0"/>
    <xf numFmtId="0" fontId="120" fillId="26" borderId="175" applyNumberFormat="0" applyAlignment="0" applyProtection="0"/>
    <xf numFmtId="0" fontId="122" fillId="13" borderId="171" applyNumberFormat="0" applyAlignment="0" applyProtection="0"/>
    <xf numFmtId="0" fontId="29" fillId="29" borderId="170" applyNumberFormat="0" applyFont="0" applyAlignment="0" applyProtection="0"/>
    <xf numFmtId="0" fontId="29" fillId="29" borderId="170" applyNumberFormat="0" applyFont="0" applyAlignment="0" applyProtection="0"/>
    <xf numFmtId="0" fontId="126" fillId="26" borderId="180" applyNumberFormat="0" applyAlignment="0" applyProtection="0"/>
    <xf numFmtId="0" fontId="29" fillId="29" borderId="170" applyNumberFormat="0" applyFont="0" applyAlignment="0" applyProtection="0"/>
    <xf numFmtId="0" fontId="122" fillId="13" borderId="175" applyNumberFormat="0" applyAlignment="0" applyProtection="0"/>
    <xf numFmtId="0" fontId="120" fillId="26" borderId="171" applyNumberFormat="0" applyAlignment="0" applyProtection="0"/>
    <xf numFmtId="0" fontId="120" fillId="26" borderId="171" applyNumberFormat="0" applyAlignment="0" applyProtection="0"/>
    <xf numFmtId="0" fontId="29" fillId="29" borderId="174" applyNumberFormat="0" applyFont="0" applyAlignment="0" applyProtection="0"/>
    <xf numFmtId="0" fontId="29" fillId="29" borderId="174" applyNumberFormat="0" applyFont="0" applyAlignment="0" applyProtection="0"/>
    <xf numFmtId="0" fontId="29" fillId="29" borderId="174" applyNumberFormat="0" applyFont="0" applyAlignment="0" applyProtection="0"/>
    <xf numFmtId="0" fontId="126" fillId="26" borderId="176" applyNumberFormat="0" applyAlignment="0" applyProtection="0"/>
    <xf numFmtId="0" fontId="29" fillId="29" borderId="178" applyNumberFormat="0" applyFont="0" applyAlignment="0" applyProtection="0"/>
    <xf numFmtId="0" fontId="132" fillId="0" borderId="173" applyNumberFormat="0" applyFill="0" applyAlignment="0" applyProtection="0"/>
    <xf numFmtId="0" fontId="122" fillId="13" borderId="171" applyNumberFormat="0" applyAlignment="0" applyProtection="0"/>
    <xf numFmtId="0" fontId="126" fillId="26" borderId="180" applyNumberFormat="0" applyAlignment="0" applyProtection="0"/>
    <xf numFmtId="0" fontId="122" fillId="13" borderId="171" applyNumberForma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29" fillId="29" borderId="170" applyNumberFormat="0" applyFont="0" applyAlignment="0" applyProtection="0"/>
    <xf numFmtId="0" fontId="122" fillId="13" borderId="179" applyNumberFormat="0" applyAlignment="0" applyProtection="0"/>
    <xf numFmtId="0" fontId="122" fillId="13" borderId="171" applyNumberFormat="0" applyAlignment="0" applyProtection="0"/>
    <xf numFmtId="0" fontId="132" fillId="0" borderId="181" applyNumberFormat="0" applyFill="0" applyAlignment="0" applyProtection="0"/>
    <xf numFmtId="0" fontId="122" fillId="13" borderId="175" applyNumberFormat="0" applyAlignment="0" applyProtection="0"/>
    <xf numFmtId="0" fontId="126" fillId="26" borderId="176" applyNumberFormat="0" applyAlignment="0" applyProtection="0"/>
    <xf numFmtId="0" fontId="132" fillId="0" borderId="181" applyNumberFormat="0" applyFill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20" fillId="26" borderId="175" applyNumberFormat="0" applyAlignment="0" applyProtection="0"/>
    <xf numFmtId="0" fontId="120" fillId="26" borderId="179" applyNumberFormat="0" applyAlignment="0" applyProtection="0"/>
    <xf numFmtId="0" fontId="122" fillId="13" borderId="175" applyNumberFormat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126" fillId="26" borderId="180" applyNumberFormat="0" applyAlignment="0" applyProtection="0"/>
    <xf numFmtId="0" fontId="122" fillId="13" borderId="179" applyNumberFormat="0" applyAlignment="0" applyProtection="0"/>
    <xf numFmtId="0" fontId="29" fillId="29" borderId="174" applyNumberFormat="0" applyFont="0" applyAlignment="0" applyProtection="0"/>
    <xf numFmtId="0" fontId="122" fillId="13" borderId="179" applyNumberFormat="0" applyAlignment="0" applyProtection="0"/>
    <xf numFmtId="0" fontId="132" fillId="0" borderId="181" applyNumberFormat="0" applyFill="0" applyAlignment="0" applyProtection="0"/>
    <xf numFmtId="0" fontId="122" fillId="13" borderId="175" applyNumberFormat="0" applyAlignment="0" applyProtection="0"/>
    <xf numFmtId="0" fontId="29" fillId="29" borderId="178" applyNumberFormat="0" applyFont="0" applyAlignment="0" applyProtection="0"/>
    <xf numFmtId="0" fontId="122" fillId="13" borderId="175" applyNumberFormat="0" applyAlignment="0" applyProtection="0"/>
    <xf numFmtId="0" fontId="122" fillId="13" borderId="179" applyNumberFormat="0" applyAlignment="0" applyProtection="0"/>
    <xf numFmtId="0" fontId="126" fillId="26" borderId="180" applyNumberFormat="0" applyAlignment="0" applyProtection="0"/>
    <xf numFmtId="0" fontId="132" fillId="0" borderId="177" applyNumberFormat="0" applyFill="0" applyAlignment="0" applyProtection="0"/>
    <xf numFmtId="0" fontId="120" fillId="26" borderId="175" applyNumberFormat="0" applyAlignment="0" applyProtection="0"/>
    <xf numFmtId="0" fontId="122" fillId="13" borderId="175" applyNumberFormat="0" applyAlignment="0" applyProtection="0"/>
    <xf numFmtId="0" fontId="126" fillId="26" borderId="176" applyNumberFormat="0" applyAlignment="0" applyProtection="0"/>
    <xf numFmtId="0" fontId="132" fillId="0" borderId="177" applyNumberFormat="0" applyFill="0" applyAlignment="0" applyProtection="0"/>
    <xf numFmtId="0" fontId="29" fillId="29" borderId="174" applyNumberFormat="0" applyFont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26" fillId="26" borderId="180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32" fillId="0" borderId="181" applyNumberFormat="0" applyFill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29" fillId="29" borderId="178" applyNumberFormat="0" applyFon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29" fillId="29" borderId="178" applyNumberFormat="0" applyFon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6" fillId="26" borderId="180" applyNumberFormat="0" applyAlignment="0" applyProtection="0"/>
    <xf numFmtId="0" fontId="126" fillId="26" borderId="180" applyNumberFormat="0" applyAlignment="0" applyProtection="0"/>
    <xf numFmtId="0" fontId="126" fillId="26" borderId="180" applyNumberFormat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29" fillId="29" borderId="178" applyNumberFormat="0" applyFont="0" applyAlignment="0" applyProtection="0"/>
    <xf numFmtId="0" fontId="132" fillId="0" borderId="181" applyNumberFormat="0" applyFill="0" applyAlignment="0" applyProtection="0"/>
    <xf numFmtId="0" fontId="126" fillId="26" borderId="180" applyNumberFormat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29" fillId="29" borderId="178" applyNumberFormat="0" applyFont="0" applyAlignment="0" applyProtection="0"/>
    <xf numFmtId="0" fontId="126" fillId="26" borderId="180" applyNumberFormat="0" applyAlignment="0" applyProtection="0"/>
    <xf numFmtId="0" fontId="29" fillId="29" borderId="178" applyNumberFormat="0" applyFont="0" applyAlignment="0" applyProtection="0"/>
    <xf numFmtId="0" fontId="29" fillId="29" borderId="178" applyNumberFormat="0" applyFont="0" applyAlignment="0" applyProtection="0"/>
    <xf numFmtId="0" fontId="122" fillId="13" borderId="179" applyNumberFormat="0" applyAlignment="0" applyProtection="0"/>
    <xf numFmtId="0" fontId="122" fillId="13" borderId="179" applyNumberFormat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120" fillId="26" borderId="179" applyNumberFormat="0" applyAlignment="0" applyProtection="0"/>
    <xf numFmtId="0" fontId="126" fillId="26" borderId="180" applyNumberFormat="0" applyAlignment="0" applyProtection="0"/>
    <xf numFmtId="0" fontId="132" fillId="0" borderId="181" applyNumberFormat="0" applyFill="0" applyAlignment="0" applyProtection="0"/>
    <xf numFmtId="0" fontId="120" fillId="26" borderId="179" applyNumberFormat="0" applyAlignment="0" applyProtection="0"/>
    <xf numFmtId="0" fontId="122" fillId="13" borderId="179" applyNumberFormat="0" applyAlignment="0" applyProtection="0"/>
    <xf numFmtId="0" fontId="29" fillId="29" borderId="174" applyNumberFormat="0" applyFont="0" applyAlignment="0" applyProtection="0"/>
    <xf numFmtId="0" fontId="122" fillId="13" borderId="175" applyNumberFormat="0" applyAlignment="0" applyProtection="0"/>
    <xf numFmtId="0" fontId="120" fillId="26" borderId="175" applyNumberFormat="0" applyAlignment="0" applyProtection="0"/>
    <xf numFmtId="0" fontId="29" fillId="0" borderId="0"/>
  </cellStyleXfs>
  <cellXfs count="1069">
    <xf numFmtId="0" fontId="0" fillId="0" borderId="0" xfId="0"/>
    <xf numFmtId="0" fontId="0" fillId="0" borderId="0" xfId="0" applyAlignment="1">
      <alignment horizontal="center"/>
    </xf>
    <xf numFmtId="0" fontId="32" fillId="0" borderId="0" xfId="0" applyFont="1"/>
    <xf numFmtId="1" fontId="33" fillId="0" borderId="0" xfId="0" applyNumberFormat="1" applyFont="1" applyAlignment="1">
      <alignment horizontal="center"/>
    </xf>
    <xf numFmtId="2" fontId="0" fillId="0" borderId="0" xfId="0" applyNumberFormat="1"/>
    <xf numFmtId="165" fontId="0" fillId="0" borderId="0" xfId="3" applyFont="1"/>
    <xf numFmtId="0" fontId="35" fillId="0" borderId="10" xfId="0" applyFont="1" applyBorder="1" applyAlignment="1">
      <alignment horizontal="center" vertical="top" wrapText="1"/>
    </xf>
    <xf numFmtId="0" fontId="35" fillId="0" borderId="11" xfId="0" applyFont="1" applyBorder="1" applyAlignment="1">
      <alignment horizontal="center" vertical="top" wrapText="1"/>
    </xf>
    <xf numFmtId="0" fontId="35" fillId="0" borderId="12" xfId="0" applyFont="1" applyBorder="1" applyAlignment="1">
      <alignment vertical="top" wrapText="1"/>
    </xf>
    <xf numFmtId="0" fontId="39" fillId="0" borderId="0" xfId="0" applyFont="1" applyAlignment="1">
      <alignment horizontal="left" indent="3"/>
    </xf>
    <xf numFmtId="0" fontId="35" fillId="0" borderId="13" xfId="0" applyFont="1" applyBorder="1" applyAlignment="1">
      <alignment horizontal="right" vertical="top" wrapText="1"/>
    </xf>
    <xf numFmtId="2" fontId="34" fillId="0" borderId="13" xfId="0" applyNumberFormat="1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5" fillId="0" borderId="12" xfId="0" applyFont="1" applyBorder="1" applyAlignment="1">
      <alignment horizontal="center" vertical="top" wrapText="1"/>
    </xf>
    <xf numFmtId="0" fontId="35" fillId="0" borderId="15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5" fillId="0" borderId="16" xfId="0" applyFont="1" applyBorder="1" applyAlignment="1">
      <alignment horizontal="center" vertical="top" wrapText="1"/>
    </xf>
    <xf numFmtId="0" fontId="35" fillId="0" borderId="17" xfId="0" applyFont="1" applyBorder="1" applyAlignment="1">
      <alignment horizontal="right" vertical="top" wrapText="1"/>
    </xf>
    <xf numFmtId="2" fontId="34" fillId="0" borderId="17" xfId="0" applyNumberFormat="1" applyFont="1" applyBorder="1" applyAlignment="1">
      <alignment horizontal="right" vertical="top" wrapText="1"/>
    </xf>
    <xf numFmtId="166" fontId="38" fillId="0" borderId="17" xfId="22" applyNumberFormat="1" applyFont="1" applyBorder="1" applyAlignment="1">
      <alignment horizontal="right" vertical="top" wrapText="1"/>
    </xf>
    <xf numFmtId="0" fontId="40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5" fillId="0" borderId="10" xfId="0" applyNumberFormat="1" applyFont="1" applyBorder="1" applyAlignment="1">
      <alignment horizontal="right" vertical="top" wrapText="1"/>
    </xf>
    <xf numFmtId="0" fontId="36" fillId="0" borderId="0" xfId="0" applyFont="1" applyAlignment="1">
      <alignment horizontal="left" indent="3"/>
    </xf>
    <xf numFmtId="0" fontId="30" fillId="0" borderId="0" xfId="0" applyFont="1"/>
    <xf numFmtId="0" fontId="41" fillId="0" borderId="0" xfId="0" applyFont="1"/>
    <xf numFmtId="0" fontId="45" fillId="0" borderId="0" xfId="0" applyFont="1"/>
    <xf numFmtId="0" fontId="46" fillId="0" borderId="0" xfId="0" applyFont="1" applyAlignment="1">
      <alignment horizontal="right"/>
    </xf>
    <xf numFmtId="0" fontId="45" fillId="0" borderId="0" xfId="0" applyFont="1" applyAlignment="1">
      <alignment horizontal="right"/>
    </xf>
    <xf numFmtId="0" fontId="48" fillId="0" borderId="0" xfId="0" applyFont="1"/>
    <xf numFmtId="0" fontId="49" fillId="0" borderId="0" xfId="0" applyFont="1"/>
    <xf numFmtId="0" fontId="50" fillId="0" borderId="0" xfId="0" applyFont="1" applyAlignment="1">
      <alignment horizontal="left" indent="1"/>
    </xf>
    <xf numFmtId="0" fontId="51" fillId="0" borderId="12" xfId="0" applyFont="1" applyBorder="1" applyAlignment="1">
      <alignment horizontal="centerContinuous" vertical="center"/>
    </xf>
    <xf numFmtId="0" fontId="44" fillId="0" borderId="15" xfId="0" applyFont="1" applyBorder="1" applyAlignment="1">
      <alignment horizontal="centerContinuous" vertical="center"/>
    </xf>
    <xf numFmtId="0" fontId="0" fillId="0" borderId="0" xfId="0" applyAlignment="1">
      <alignment vertical="center"/>
    </xf>
    <xf numFmtId="171" fontId="45" fillId="0" borderId="0" xfId="0" applyNumberFormat="1" applyFont="1"/>
    <xf numFmtId="0" fontId="45" fillId="0" borderId="0" xfId="0" applyFont="1" applyAlignment="1">
      <alignment horizontal="right" vertical="center"/>
    </xf>
    <xf numFmtId="0" fontId="33" fillId="0" borderId="0" xfId="0" applyFont="1"/>
    <xf numFmtId="168" fontId="46" fillId="0" borderId="0" xfId="0" applyNumberFormat="1" applyFont="1" applyAlignment="1">
      <alignment horizontal="right"/>
    </xf>
    <xf numFmtId="0" fontId="51" fillId="0" borderId="0" xfId="0" applyFont="1" applyAlignment="1">
      <alignment horizontal="centerContinuous" vertical="center"/>
    </xf>
    <xf numFmtId="0" fontId="44" fillId="0" borderId="0" xfId="0" applyFont="1" applyAlignment="1">
      <alignment horizontal="centerContinuous" vertical="center"/>
    </xf>
    <xf numFmtId="0" fontId="47" fillId="0" borderId="0" xfId="0" applyFont="1" applyAlignment="1">
      <alignment horizontal="centerContinuous" vertical="center"/>
    </xf>
    <xf numFmtId="0" fontId="45" fillId="0" borderId="0" xfId="0" applyFont="1" applyAlignment="1">
      <alignment horizontal="centerContinuous" vertical="center"/>
    </xf>
    <xf numFmtId="170" fontId="47" fillId="0" borderId="0" xfId="0" applyNumberFormat="1" applyFont="1" applyAlignment="1">
      <alignment horizontal="right"/>
    </xf>
    <xf numFmtId="0" fontId="47" fillId="0" borderId="0" xfId="0" applyFont="1" applyAlignment="1">
      <alignment horizontal="right" vertical="center"/>
    </xf>
    <xf numFmtId="4" fontId="51" fillId="0" borderId="0" xfId="0" applyNumberFormat="1" applyFont="1" applyAlignment="1">
      <alignment vertical="center"/>
    </xf>
    <xf numFmtId="166" fontId="55" fillId="0" borderId="0" xfId="22" applyNumberFormat="1" applyFont="1" applyAlignment="1">
      <alignment vertical="center"/>
    </xf>
    <xf numFmtId="0" fontId="53" fillId="0" borderId="0" xfId="0" applyFont="1" applyAlignment="1">
      <alignment horizontal="left" indent="1"/>
    </xf>
    <xf numFmtId="4" fontId="44" fillId="0" borderId="0" xfId="0" applyNumberFormat="1" applyFont="1" applyAlignment="1">
      <alignment vertical="center"/>
    </xf>
    <xf numFmtId="166" fontId="52" fillId="0" borderId="0" xfId="22" applyNumberFormat="1" applyFont="1" applyAlignment="1">
      <alignment vertical="center"/>
    </xf>
    <xf numFmtId="0" fontId="53" fillId="0" borderId="0" xfId="0" applyFont="1" applyAlignment="1">
      <alignment horizontal="left" indent="2"/>
    </xf>
    <xf numFmtId="0" fontId="56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168" fontId="4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51" fillId="0" borderId="0" xfId="0" applyFont="1"/>
    <xf numFmtId="166" fontId="55" fillId="0" borderId="0" xfId="22" applyNumberFormat="1" applyFont="1"/>
    <xf numFmtId="166" fontId="52" fillId="0" borderId="0" xfId="22" applyNumberFormat="1" applyFont="1"/>
    <xf numFmtId="0" fontId="57" fillId="0" borderId="0" xfId="0" applyFont="1" applyAlignment="1">
      <alignment vertical="center"/>
    </xf>
    <xf numFmtId="0" fontId="36" fillId="0" borderId="0" xfId="0" applyFont="1"/>
    <xf numFmtId="0" fontId="35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5" fillId="0" borderId="0" xfId="0" applyNumberFormat="1" applyFont="1" applyAlignment="1">
      <alignment horizontal="right" vertical="top" wrapText="1"/>
    </xf>
    <xf numFmtId="2" fontId="34" fillId="0" borderId="0" xfId="0" applyNumberFormat="1" applyFont="1" applyAlignment="1">
      <alignment horizontal="right" vertical="top" wrapText="1"/>
    </xf>
    <xf numFmtId="166" fontId="38" fillId="0" borderId="0" xfId="22" applyNumberFormat="1" applyFont="1" applyAlignment="1">
      <alignment horizontal="right" vertical="top" wrapText="1"/>
    </xf>
    <xf numFmtId="3" fontId="35" fillId="0" borderId="17" xfId="0" applyNumberFormat="1" applyFont="1" applyBorder="1" applyAlignment="1">
      <alignment horizontal="right" vertical="top" wrapText="1"/>
    </xf>
    <xf numFmtId="0" fontId="35" fillId="0" borderId="0" xfId="0" applyFont="1" applyAlignment="1">
      <alignment horizontal="right" vertical="center" wrapText="1"/>
    </xf>
    <xf numFmtId="2" fontId="34" fillId="0" borderId="0" xfId="0" applyNumberFormat="1" applyFont="1" applyAlignment="1">
      <alignment horizontal="right" vertical="center" wrapText="1"/>
    </xf>
    <xf numFmtId="166" fontId="38" fillId="0" borderId="0" xfId="22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169" fontId="0" fillId="0" borderId="0" xfId="0" applyNumberFormat="1"/>
    <xf numFmtId="4" fontId="34" fillId="0" borderId="10" xfId="0" applyNumberFormat="1" applyFont="1" applyBorder="1" applyAlignment="1">
      <alignment horizontal="right" vertical="top" wrapText="1"/>
    </xf>
    <xf numFmtId="4" fontId="34" fillId="0" borderId="17" xfId="0" applyNumberFormat="1" applyFont="1" applyBorder="1" applyAlignment="1">
      <alignment horizontal="right" vertical="top" wrapText="1"/>
    </xf>
    <xf numFmtId="2" fontId="0" fillId="0" borderId="0" xfId="0" applyNumberFormat="1" applyAlignment="1">
      <alignment horizontal="center" vertical="center"/>
    </xf>
    <xf numFmtId="166" fontId="33" fillId="0" borderId="11" xfId="22" applyNumberFormat="1" applyFont="1" applyBorder="1" applyAlignment="1">
      <alignment vertical="top" wrapText="1"/>
    </xf>
    <xf numFmtId="0" fontId="0" fillId="0" borderId="0" xfId="0" applyAlignment="1">
      <alignment vertical="top" wrapText="1"/>
    </xf>
    <xf numFmtId="4" fontId="34" fillId="0" borderId="0" xfId="0" applyNumberFormat="1" applyFont="1" applyAlignment="1">
      <alignment horizontal="right" vertical="center" wrapText="1"/>
    </xf>
    <xf numFmtId="3" fontId="34" fillId="0" borderId="17" xfId="0" applyNumberFormat="1" applyFont="1" applyBorder="1" applyAlignment="1">
      <alignment horizontal="right" vertical="top" wrapText="1"/>
    </xf>
    <xf numFmtId="0" fontId="0" fillId="0" borderId="18" xfId="0" applyBorder="1"/>
    <xf numFmtId="3" fontId="35" fillId="0" borderId="0" xfId="0" applyNumberFormat="1" applyFont="1" applyAlignment="1">
      <alignment horizontal="center" vertical="top" wrapText="1"/>
    </xf>
    <xf numFmtId="0" fontId="0" fillId="0" borderId="17" xfId="0" applyBorder="1"/>
    <xf numFmtId="0" fontId="0" fillId="0" borderId="24" xfId="0" applyBorder="1"/>
    <xf numFmtId="0" fontId="35" fillId="0" borderId="16" xfId="0" applyFont="1" applyBorder="1" applyAlignment="1">
      <alignment vertical="top" wrapText="1"/>
    </xf>
    <xf numFmtId="0" fontId="35" fillId="0" borderId="15" xfId="0" applyFont="1" applyBorder="1" applyAlignment="1">
      <alignment vertical="top" wrapText="1"/>
    </xf>
    <xf numFmtId="3" fontId="35" fillId="0" borderId="0" xfId="0" applyNumberFormat="1" applyFont="1" applyAlignment="1">
      <alignment vertical="top" wrapText="1"/>
    </xf>
    <xf numFmtId="166" fontId="33" fillId="0" borderId="24" xfId="22" applyNumberFormat="1" applyFont="1" applyBorder="1" applyAlignment="1">
      <alignment vertical="top" wrapText="1"/>
    </xf>
    <xf numFmtId="3" fontId="35" fillId="0" borderId="0" xfId="0" applyNumberFormat="1" applyFont="1" applyAlignment="1">
      <alignment horizontal="right" vertical="center" wrapText="1"/>
    </xf>
    <xf numFmtId="0" fontId="34" fillId="0" borderId="0" xfId="0" applyFont="1" applyAlignment="1">
      <alignment vertical="top" wrapText="1"/>
    </xf>
    <xf numFmtId="2" fontId="34" fillId="0" borderId="17" xfId="0" applyNumberFormat="1" applyFont="1" applyBorder="1" applyAlignment="1">
      <alignment horizontal="right" vertical="center" wrapText="1"/>
    </xf>
    <xf numFmtId="166" fontId="38" fillId="0" borderId="10" xfId="22" applyNumberFormat="1" applyFont="1" applyBorder="1" applyAlignment="1">
      <alignment horizontal="center" vertical="center" wrapText="1"/>
    </xf>
    <xf numFmtId="166" fontId="38" fillId="0" borderId="0" xfId="22" applyNumberFormat="1" applyFont="1" applyAlignment="1">
      <alignment horizontal="center" vertical="center" wrapText="1"/>
    </xf>
    <xf numFmtId="0" fontId="35" fillId="0" borderId="0" xfId="0" applyFont="1" applyAlignment="1">
      <alignment horizontal="center" vertical="top" wrapText="1"/>
    </xf>
    <xf numFmtId="169" fontId="0" fillId="0" borderId="0" xfId="0" applyNumberFormat="1" applyAlignment="1">
      <alignment vertical="top" wrapText="1"/>
    </xf>
    <xf numFmtId="169" fontId="0" fillId="0" borderId="0" xfId="0" applyNumberFormat="1" applyAlignment="1">
      <alignment vertical="center" wrapText="1"/>
    </xf>
    <xf numFmtId="169" fontId="35" fillId="0" borderId="0" xfId="0" applyNumberFormat="1" applyFont="1" applyAlignment="1">
      <alignment horizontal="center" vertical="top" wrapText="1"/>
    </xf>
    <xf numFmtId="3" fontId="34" fillId="0" borderId="10" xfId="0" applyNumberFormat="1" applyFont="1" applyBorder="1" applyAlignment="1">
      <alignment horizontal="right" vertical="top" wrapText="1" indent="1"/>
    </xf>
    <xf numFmtId="169" fontId="35" fillId="0" borderId="17" xfId="0" applyNumberFormat="1" applyFont="1" applyBorder="1" applyAlignment="1">
      <alignment horizontal="center" vertical="top" wrapText="1"/>
    </xf>
    <xf numFmtId="169" fontId="35" fillId="0" borderId="13" xfId="0" applyNumberFormat="1" applyFont="1" applyBorder="1" applyAlignment="1">
      <alignment horizontal="center" vertical="top" wrapText="1"/>
    </xf>
    <xf numFmtId="3" fontId="34" fillId="0" borderId="13" xfId="0" applyNumberFormat="1" applyFont="1" applyBorder="1" applyAlignment="1">
      <alignment horizontal="right" vertical="top" wrapText="1"/>
    </xf>
    <xf numFmtId="0" fontId="35" fillId="0" borderId="13" xfId="0" applyFont="1" applyBorder="1" applyAlignment="1">
      <alignment horizontal="center" vertical="center" wrapText="1"/>
    </xf>
    <xf numFmtId="0" fontId="0" fillId="0" borderId="13" xfId="0" applyBorder="1"/>
    <xf numFmtId="3" fontId="35" fillId="0" borderId="10" xfId="0" applyNumberFormat="1" applyFont="1" applyBorder="1" applyAlignment="1">
      <alignment horizontal="right" vertical="top" wrapText="1" indent="1"/>
    </xf>
    <xf numFmtId="0" fontId="61" fillId="0" borderId="0" xfId="0" applyFont="1" applyAlignment="1">
      <alignment vertical="center"/>
    </xf>
    <xf numFmtId="0" fontId="35" fillId="0" borderId="29" xfId="0" applyFont="1" applyBorder="1" applyAlignment="1">
      <alignment horizontal="center" vertical="top" wrapText="1"/>
    </xf>
    <xf numFmtId="3" fontId="35" fillId="0" borderId="13" xfId="0" applyNumberFormat="1" applyFont="1" applyBorder="1" applyAlignment="1">
      <alignment horizontal="right" vertical="top" wrapText="1"/>
    </xf>
    <xf numFmtId="0" fontId="0" fillId="0" borderId="32" xfId="0" applyBorder="1" applyAlignment="1">
      <alignment vertical="top" wrapText="1"/>
    </xf>
    <xf numFmtId="3" fontId="35" fillId="0" borderId="0" xfId="0" applyNumberFormat="1" applyFont="1" applyAlignment="1">
      <alignment horizontal="right" vertical="top" wrapText="1" indent="1"/>
    </xf>
    <xf numFmtId="0" fontId="0" fillId="0" borderId="0" xfId="0" applyAlignment="1">
      <alignment horizontal="right" indent="1"/>
    </xf>
    <xf numFmtId="3" fontId="35" fillId="0" borderId="0" xfId="0" applyNumberFormat="1" applyFont="1" applyAlignment="1">
      <alignment horizontal="right" vertical="center" wrapText="1" indent="2"/>
    </xf>
    <xf numFmtId="0" fontId="35" fillId="0" borderId="10" xfId="0" applyFont="1" applyBorder="1" applyAlignment="1">
      <alignment horizontal="right" vertical="center" wrapText="1" indent="2"/>
    </xf>
    <xf numFmtId="0" fontId="35" fillId="0" borderId="0" xfId="0" applyFont="1" applyAlignment="1">
      <alignment horizontal="right" vertical="center" wrapText="1" indent="2"/>
    </xf>
    <xf numFmtId="2" fontId="34" fillId="0" borderId="0" xfId="0" applyNumberFormat="1" applyFont="1" applyAlignment="1">
      <alignment horizontal="right" vertical="center" wrapText="1" indent="2"/>
    </xf>
    <xf numFmtId="3" fontId="34" fillId="0" borderId="0" xfId="0" applyNumberFormat="1" applyFont="1" applyAlignment="1">
      <alignment horizontal="right" vertical="center" wrapText="1" indent="2"/>
    </xf>
    <xf numFmtId="0" fontId="35" fillId="0" borderId="33" xfId="0" applyFont="1" applyBorder="1" applyAlignment="1">
      <alignment horizontal="center" vertical="top" wrapText="1"/>
    </xf>
    <xf numFmtId="0" fontId="35" fillId="0" borderId="34" xfId="0" applyFont="1" applyBorder="1" applyAlignment="1">
      <alignment horizontal="center" vertical="top" wrapText="1"/>
    </xf>
    <xf numFmtId="3" fontId="35" fillId="0" borderId="29" xfId="0" applyNumberFormat="1" applyFont="1" applyBorder="1" applyAlignment="1">
      <alignment horizontal="right" vertical="center" wrapText="1" indent="2"/>
    </xf>
    <xf numFmtId="0" fontId="35" fillId="0" borderId="29" xfId="0" applyFont="1" applyBorder="1" applyAlignment="1">
      <alignment horizontal="right" vertical="center" wrapText="1" indent="2"/>
    </xf>
    <xf numFmtId="0" fontId="35" fillId="0" borderId="13" xfId="0" applyFont="1" applyBorder="1" applyAlignment="1">
      <alignment horizontal="right" vertical="center" wrapText="1" indent="2"/>
    </xf>
    <xf numFmtId="3" fontId="34" fillId="0" borderId="29" xfId="0" applyNumberFormat="1" applyFont="1" applyBorder="1" applyAlignment="1">
      <alignment horizontal="right" vertical="center" wrapText="1" indent="2"/>
    </xf>
    <xf numFmtId="2" fontId="34" fillId="0" borderId="13" xfId="0" applyNumberFormat="1" applyFont="1" applyBorder="1" applyAlignment="1">
      <alignment horizontal="right" vertical="center" wrapText="1" indent="2"/>
    </xf>
    <xf numFmtId="166" fontId="38" fillId="0" borderId="29" xfId="22" applyNumberFormat="1" applyFont="1" applyBorder="1" applyAlignment="1">
      <alignment horizontal="center" vertical="center" wrapText="1"/>
    </xf>
    <xf numFmtId="166" fontId="38" fillId="0" borderId="13" xfId="22" applyNumberFormat="1" applyFont="1" applyBorder="1" applyAlignment="1">
      <alignment horizontal="center" vertical="center" wrapText="1"/>
    </xf>
    <xf numFmtId="3" fontId="35" fillId="0" borderId="29" xfId="0" applyNumberFormat="1" applyFont="1" applyBorder="1" applyAlignment="1">
      <alignment horizontal="right" vertical="center" wrapText="1" indent="1"/>
    </xf>
    <xf numFmtId="0" fontId="35" fillId="0" borderId="29" xfId="0" applyFont="1" applyBorder="1" applyAlignment="1">
      <alignment horizontal="right" vertical="center" wrapText="1" indent="1"/>
    </xf>
    <xf numFmtId="3" fontId="34" fillId="0" borderId="29" xfId="0" applyNumberFormat="1" applyFont="1" applyBorder="1" applyAlignment="1">
      <alignment horizontal="right" vertical="center" wrapText="1" indent="1"/>
    </xf>
    <xf numFmtId="0" fontId="35" fillId="0" borderId="0" xfId="0" applyFont="1" applyAlignment="1">
      <alignment horizontal="right" vertical="center" wrapText="1" indent="1"/>
    </xf>
    <xf numFmtId="3" fontId="35" fillId="0" borderId="0" xfId="0" applyNumberFormat="1" applyFont="1" applyAlignment="1">
      <alignment horizontal="right" vertical="center" wrapText="1" indent="1"/>
    </xf>
    <xf numFmtId="3" fontId="34" fillId="0" borderId="0" xfId="0" applyNumberFormat="1" applyFont="1" applyAlignment="1">
      <alignment horizontal="right" vertical="center" wrapText="1" indent="1"/>
    </xf>
    <xf numFmtId="0" fontId="78" fillId="0" borderId="0" xfId="14"/>
    <xf numFmtId="0" fontId="79" fillId="0" borderId="35" xfId="14" applyFont="1" applyBorder="1"/>
    <xf numFmtId="0" fontId="78" fillId="0" borderId="35" xfId="14" applyBorder="1"/>
    <xf numFmtId="167" fontId="78" fillId="0" borderId="0" xfId="14" applyNumberFormat="1" applyAlignment="1">
      <alignment horizontal="center"/>
    </xf>
    <xf numFmtId="0" fontId="78" fillId="0" borderId="0" xfId="14" applyAlignment="1">
      <alignment horizontal="right"/>
    </xf>
    <xf numFmtId="0" fontId="35" fillId="0" borderId="0" xfId="0" applyFont="1" applyAlignment="1">
      <alignment horizontal="right" vertical="top" wrapText="1" indent="1"/>
    </xf>
    <xf numFmtId="0" fontId="78" fillId="0" borderId="5" xfId="14" applyBorder="1" applyAlignment="1">
      <alignment horizontal="right" indent="2"/>
    </xf>
    <xf numFmtId="4" fontId="34" fillId="0" borderId="0" xfId="0" applyNumberFormat="1" applyFont="1" applyAlignment="1">
      <alignment horizontal="right" vertical="top" wrapText="1"/>
    </xf>
    <xf numFmtId="0" fontId="42" fillId="0" borderId="0" xfId="0" applyFont="1"/>
    <xf numFmtId="0" fontId="58" fillId="0" borderId="0" xfId="0" applyFont="1"/>
    <xf numFmtId="0" fontId="62" fillId="0" borderId="0" xfId="0" applyFont="1"/>
    <xf numFmtId="0" fontId="63" fillId="0" borderId="12" xfId="0" applyFont="1" applyBorder="1"/>
    <xf numFmtId="170" fontId="35" fillId="0" borderId="10" xfId="0" applyNumberFormat="1" applyFont="1" applyBorder="1" applyAlignment="1">
      <alignment horizontal="center" vertical="top" wrapText="1"/>
    </xf>
    <xf numFmtId="170" fontId="35" fillId="0" borderId="17" xfId="0" applyNumberFormat="1" applyFont="1" applyBorder="1" applyAlignment="1">
      <alignment horizontal="center" vertical="top" wrapText="1"/>
    </xf>
    <xf numFmtId="0" fontId="35" fillId="0" borderId="29" xfId="0" applyFont="1" applyBorder="1" applyAlignment="1">
      <alignment horizontal="right" vertical="top" wrapText="1"/>
    </xf>
    <xf numFmtId="0" fontId="38" fillId="0" borderId="10" xfId="0" applyFont="1" applyBorder="1" applyAlignment="1">
      <alignment vertical="center" wrapText="1"/>
    </xf>
    <xf numFmtId="0" fontId="80" fillId="0" borderId="0" xfId="0" applyFont="1" applyAlignment="1">
      <alignment horizontal="center"/>
    </xf>
    <xf numFmtId="166" fontId="38" fillId="0" borderId="14" xfId="22" applyNumberFormat="1" applyFont="1" applyBorder="1" applyAlignment="1">
      <alignment horizontal="right" vertical="top" wrapText="1"/>
    </xf>
    <xf numFmtId="166" fontId="38" fillId="0" borderId="11" xfId="22" applyNumberFormat="1" applyFont="1" applyBorder="1" applyAlignment="1">
      <alignment horizontal="right" vertical="top" wrapText="1" indent="1"/>
    </xf>
    <xf numFmtId="0" fontId="33" fillId="0" borderId="0" xfId="0" applyFont="1" applyAlignment="1">
      <alignment vertical="top" wrapText="1"/>
    </xf>
    <xf numFmtId="0" fontId="35" fillId="0" borderId="17" xfId="0" applyFont="1" applyBorder="1" applyAlignment="1">
      <alignment horizontal="right" vertical="center" wrapText="1" indent="2"/>
    </xf>
    <xf numFmtId="0" fontId="33" fillId="0" borderId="17" xfId="0" applyFont="1" applyBorder="1" applyAlignment="1">
      <alignment vertical="top" wrapText="1"/>
    </xf>
    <xf numFmtId="0" fontId="78" fillId="0" borderId="1" xfId="14" applyBorder="1"/>
    <xf numFmtId="167" fontId="78" fillId="0" borderId="1" xfId="14" applyNumberFormat="1" applyBorder="1" applyAlignment="1">
      <alignment horizontal="center"/>
    </xf>
    <xf numFmtId="167" fontId="78" fillId="0" borderId="24" xfId="14" applyNumberFormat="1" applyBorder="1" applyAlignment="1">
      <alignment horizontal="center"/>
    </xf>
    <xf numFmtId="167" fontId="78" fillId="0" borderId="25" xfId="14" applyNumberFormat="1" applyBorder="1" applyAlignment="1">
      <alignment horizontal="center"/>
    </xf>
    <xf numFmtId="0" fontId="79" fillId="0" borderId="9" xfId="14" applyFont="1" applyBorder="1"/>
    <xf numFmtId="0" fontId="33" fillId="0" borderId="18" xfId="0" applyFont="1" applyBorder="1" applyAlignment="1">
      <alignment vertical="top" wrapText="1"/>
    </xf>
    <xf numFmtId="2" fontId="34" fillId="0" borderId="13" xfId="0" applyNumberFormat="1" applyFont="1" applyBorder="1" applyAlignment="1">
      <alignment horizontal="right" vertical="center" wrapText="1"/>
    </xf>
    <xf numFmtId="3" fontId="35" fillId="0" borderId="10" xfId="0" applyNumberFormat="1" applyFont="1" applyBorder="1" applyAlignment="1">
      <alignment horizontal="right" vertical="center" wrapText="1" indent="2"/>
    </xf>
    <xf numFmtId="3" fontId="34" fillId="0" borderId="10" xfId="0" applyNumberFormat="1" applyFont="1" applyBorder="1" applyAlignment="1">
      <alignment horizontal="right" vertical="center" wrapText="1" indent="2"/>
    </xf>
    <xf numFmtId="2" fontId="34" fillId="0" borderId="17" xfId="0" applyNumberFormat="1" applyFont="1" applyBorder="1" applyAlignment="1">
      <alignment vertical="top" wrapText="1"/>
    </xf>
    <xf numFmtId="2" fontId="34" fillId="0" borderId="0" xfId="0" applyNumberFormat="1" applyFont="1" applyAlignment="1">
      <alignment vertical="top" wrapText="1"/>
    </xf>
    <xf numFmtId="0" fontId="0" fillId="0" borderId="0" xfId="0" applyAlignment="1">
      <alignment horizontal="right" vertical="center"/>
    </xf>
    <xf numFmtId="3" fontId="34" fillId="0" borderId="0" xfId="0" applyNumberFormat="1" applyFont="1" applyAlignment="1">
      <alignment vertical="top" wrapText="1"/>
    </xf>
    <xf numFmtId="3" fontId="34" fillId="0" borderId="0" xfId="0" applyNumberFormat="1" applyFont="1" applyAlignment="1">
      <alignment horizontal="right" vertical="center" wrapText="1"/>
    </xf>
    <xf numFmtId="0" fontId="35" fillId="0" borderId="34" xfId="0" applyFont="1" applyBorder="1" applyAlignment="1">
      <alignment vertical="top" wrapText="1"/>
    </xf>
    <xf numFmtId="2" fontId="34" fillId="0" borderId="13" xfId="0" applyNumberFormat="1" applyFont="1" applyBorder="1" applyAlignment="1">
      <alignment vertical="top" wrapText="1"/>
    </xf>
    <xf numFmtId="166" fontId="38" fillId="0" borderId="29" xfId="22" applyNumberFormat="1" applyFont="1" applyBorder="1" applyAlignment="1">
      <alignment horizontal="right" vertical="center" wrapText="1"/>
    </xf>
    <xf numFmtId="0" fontId="34" fillId="0" borderId="32" xfId="0" applyFont="1" applyBorder="1" applyAlignment="1">
      <alignment horizontal="center" vertical="top" wrapText="1"/>
    </xf>
    <xf numFmtId="0" fontId="34" fillId="0" borderId="14" xfId="0" applyFont="1" applyBorder="1" applyAlignment="1">
      <alignment horizontal="center" vertical="top" wrapText="1"/>
    </xf>
    <xf numFmtId="0" fontId="35" fillId="0" borderId="17" xfId="0" applyFont="1" applyBorder="1" applyAlignment="1">
      <alignment vertical="top" wrapText="1"/>
    </xf>
    <xf numFmtId="0" fontId="0" fillId="0" borderId="14" xfId="0" applyBorder="1"/>
    <xf numFmtId="0" fontId="35" fillId="0" borderId="0" xfId="0" applyFont="1" applyAlignment="1">
      <alignment vertical="top" wrapText="1"/>
    </xf>
    <xf numFmtId="0" fontId="35" fillId="0" borderId="13" xfId="0" applyFont="1" applyBorder="1" applyAlignment="1">
      <alignment vertical="top" wrapText="1"/>
    </xf>
    <xf numFmtId="0" fontId="0" fillId="0" borderId="18" xfId="0" applyBorder="1" applyAlignment="1">
      <alignment horizontal="right" vertical="top" wrapText="1" indent="2"/>
    </xf>
    <xf numFmtId="166" fontId="33" fillId="0" borderId="24" xfId="22" applyNumberFormat="1" applyFont="1" applyBorder="1" applyAlignment="1">
      <alignment horizontal="center" vertical="top" wrapText="1"/>
    </xf>
    <xf numFmtId="169" fontId="55" fillId="0" borderId="0" xfId="0" applyNumberFormat="1" applyFont="1" applyAlignment="1">
      <alignment vertical="center"/>
    </xf>
    <xf numFmtId="169" fontId="52" fillId="0" borderId="0" xfId="0" applyNumberFormat="1" applyFont="1" applyAlignment="1">
      <alignment vertical="center"/>
    </xf>
    <xf numFmtId="4" fontId="34" fillId="0" borderId="13" xfId="0" applyNumberFormat="1" applyFont="1" applyBorder="1" applyAlignment="1">
      <alignment horizontal="right" vertical="top" wrapText="1"/>
    </xf>
    <xf numFmtId="0" fontId="35" fillId="0" borderId="10" xfId="0" applyFont="1" applyBorder="1" applyAlignment="1">
      <alignment horizontal="right" vertical="center" wrapText="1" indent="4"/>
    </xf>
    <xf numFmtId="0" fontId="33" fillId="0" borderId="18" xfId="0" applyFont="1" applyBorder="1" applyAlignment="1">
      <alignment vertical="center" wrapText="1"/>
    </xf>
    <xf numFmtId="0" fontId="38" fillId="0" borderId="11" xfId="0" applyFont="1" applyBorder="1" applyAlignment="1">
      <alignment vertical="center" wrapText="1"/>
    </xf>
    <xf numFmtId="0" fontId="71" fillId="0" borderId="0" xfId="0" applyFont="1" applyAlignment="1">
      <alignment horizontal="left" indent="1"/>
    </xf>
    <xf numFmtId="0" fontId="34" fillId="0" borderId="24" xfId="0" applyFont="1" applyBorder="1" applyAlignment="1">
      <alignment horizontal="center" vertical="center" wrapText="1"/>
    </xf>
    <xf numFmtId="0" fontId="0" fillId="0" borderId="34" xfId="0" applyBorder="1"/>
    <xf numFmtId="0" fontId="35" fillId="0" borderId="15" xfId="0" applyFont="1" applyBorder="1" applyAlignment="1">
      <alignment horizontal="center" vertical="center" wrapText="1"/>
    </xf>
    <xf numFmtId="0" fontId="0" fillId="0" borderId="33" xfId="0" applyBorder="1"/>
    <xf numFmtId="0" fontId="0" fillId="0" borderId="16" xfId="0" applyBorder="1"/>
    <xf numFmtId="0" fontId="0" fillId="3" borderId="0" xfId="0" applyFill="1"/>
    <xf numFmtId="0" fontId="0" fillId="0" borderId="14" xfId="0" applyBorder="1" applyAlignment="1">
      <alignment horizontal="right" vertical="top" wrapText="1" indent="2"/>
    </xf>
    <xf numFmtId="0" fontId="54" fillId="0" borderId="10" xfId="0" applyFont="1" applyBorder="1" applyAlignment="1">
      <alignment horizontal="left"/>
    </xf>
    <xf numFmtId="0" fontId="45" fillId="0" borderId="17" xfId="0" applyFont="1" applyBorder="1"/>
    <xf numFmtId="0" fontId="56" fillId="0" borderId="0" xfId="0" applyFont="1" applyAlignment="1">
      <alignment vertical="center"/>
    </xf>
    <xf numFmtId="0" fontId="47" fillId="0" borderId="15" xfId="0" applyFont="1" applyBorder="1" applyAlignment="1">
      <alignment horizontal="centerContinuous" vertical="center"/>
    </xf>
    <xf numFmtId="0" fontId="45" fillId="0" borderId="15" xfId="0" applyFont="1" applyBorder="1" applyAlignment="1">
      <alignment horizontal="centerContinuous" vertical="center"/>
    </xf>
    <xf numFmtId="0" fontId="44" fillId="0" borderId="16" xfId="0" applyFont="1" applyBorder="1" applyAlignment="1">
      <alignment horizontal="centerContinuous" vertical="center"/>
    </xf>
    <xf numFmtId="0" fontId="72" fillId="0" borderId="10" xfId="0" applyFont="1" applyBorder="1" applyAlignment="1">
      <alignment horizontal="center"/>
    </xf>
    <xf numFmtId="168" fontId="42" fillId="0" borderId="11" xfId="0" applyNumberFormat="1" applyFont="1" applyBorder="1" applyAlignment="1">
      <alignment horizontal="center" vertical="center" wrapText="1"/>
    </xf>
    <xf numFmtId="0" fontId="45" fillId="0" borderId="1" xfId="0" applyFont="1" applyBorder="1"/>
    <xf numFmtId="0" fontId="33" fillId="0" borderId="24" xfId="0" applyFont="1" applyBorder="1" applyAlignment="1">
      <alignment vertical="top" wrapText="1"/>
    </xf>
    <xf numFmtId="169" fontId="35" fillId="0" borderId="10" xfId="0" applyNumberFormat="1" applyFont="1" applyBorder="1" applyAlignment="1">
      <alignment horizontal="right" vertical="top" wrapText="1" indent="1"/>
    </xf>
    <xf numFmtId="169" fontId="35" fillId="0" borderId="0" xfId="0" applyNumberFormat="1" applyFont="1" applyAlignment="1">
      <alignment horizontal="right" vertical="top" wrapText="1" indent="1"/>
    </xf>
    <xf numFmtId="169" fontId="35" fillId="0" borderId="29" xfId="0" applyNumberFormat="1" applyFont="1" applyBorder="1" applyAlignment="1">
      <alignment horizontal="right" vertical="top" wrapText="1" indent="1"/>
    </xf>
    <xf numFmtId="169" fontId="42" fillId="0" borderId="1" xfId="0" applyNumberFormat="1" applyFont="1" applyBorder="1" applyAlignment="1">
      <alignment horizontal="right" vertical="center" indent="1"/>
    </xf>
    <xf numFmtId="0" fontId="34" fillId="0" borderId="0" xfId="0" applyFont="1" applyAlignment="1">
      <alignment vertical="center" wrapText="1"/>
    </xf>
    <xf numFmtId="167" fontId="78" fillId="0" borderId="29" xfId="14" applyNumberFormat="1" applyBorder="1" applyAlignment="1">
      <alignment horizontal="center"/>
    </xf>
    <xf numFmtId="0" fontId="78" fillId="0" borderId="35" xfId="14" applyBorder="1" applyAlignment="1">
      <alignment horizontal="left" indent="2"/>
    </xf>
    <xf numFmtId="167" fontId="78" fillId="0" borderId="0" xfId="14" applyNumberFormat="1"/>
    <xf numFmtId="0" fontId="78" fillId="0" borderId="10" xfId="14" applyBorder="1"/>
    <xf numFmtId="167" fontId="78" fillId="0" borderId="20" xfId="14" applyNumberFormat="1" applyBorder="1" applyAlignment="1">
      <alignment horizontal="center"/>
    </xf>
    <xf numFmtId="167" fontId="78" fillId="0" borderId="11" xfId="14" applyNumberFormat="1" applyBorder="1" applyAlignment="1">
      <alignment horizontal="center"/>
    </xf>
    <xf numFmtId="168" fontId="42" fillId="0" borderId="41" xfId="0" applyNumberFormat="1" applyFont="1" applyBorder="1" applyAlignment="1">
      <alignment horizontal="center" vertical="center" wrapText="1"/>
    </xf>
    <xf numFmtId="0" fontId="54" fillId="0" borderId="11" xfId="0" applyFont="1" applyBorder="1" applyAlignment="1">
      <alignment horizontal="left"/>
    </xf>
    <xf numFmtId="0" fontId="45" fillId="0" borderId="12" xfId="0" applyFont="1" applyBorder="1"/>
    <xf numFmtId="169" fontId="42" fillId="0" borderId="27" xfId="0" applyNumberFormat="1" applyFont="1" applyBorder="1" applyAlignment="1">
      <alignment horizontal="right" vertical="center" indent="1"/>
    </xf>
    <xf numFmtId="168" fontId="42" fillId="0" borderId="2" xfId="0" applyNumberFormat="1" applyFont="1" applyBorder="1" applyAlignment="1">
      <alignment horizontal="center" vertical="center" wrapText="1"/>
    </xf>
    <xf numFmtId="0" fontId="54" fillId="0" borderId="12" xfId="0" applyFont="1" applyBorder="1" applyAlignment="1">
      <alignment horizontal="left"/>
    </xf>
    <xf numFmtId="0" fontId="45" fillId="0" borderId="16" xfId="0" applyFont="1" applyBorder="1"/>
    <xf numFmtId="169" fontId="42" fillId="0" borderId="26" xfId="0" applyNumberFormat="1" applyFont="1" applyBorder="1" applyAlignment="1">
      <alignment horizontal="right" vertical="center" indent="1"/>
    </xf>
    <xf numFmtId="169" fontId="42" fillId="0" borderId="20" xfId="0" applyNumberFormat="1" applyFont="1" applyBorder="1" applyAlignment="1">
      <alignment horizontal="right" vertical="center" indent="1"/>
    </xf>
    <xf numFmtId="169" fontId="42" fillId="6" borderId="1" xfId="0" applyNumberFormat="1" applyFont="1" applyFill="1" applyBorder="1" applyAlignment="1">
      <alignment horizontal="right" vertical="center" indent="1"/>
    </xf>
    <xf numFmtId="169" fontId="42" fillId="6" borderId="25" xfId="0" applyNumberFormat="1" applyFont="1" applyFill="1" applyBorder="1" applyAlignment="1">
      <alignment horizontal="right" vertical="center" indent="1"/>
    </xf>
    <xf numFmtId="0" fontId="65" fillId="0" borderId="0" xfId="0" applyFont="1" applyAlignment="1">
      <alignment horizontal="center" vertical="center"/>
    </xf>
    <xf numFmtId="0" fontId="61" fillId="0" borderId="0" xfId="0" applyFont="1" applyAlignment="1">
      <alignment horizontal="left" indent="3"/>
    </xf>
    <xf numFmtId="2" fontId="34" fillId="0" borderId="17" xfId="0" applyNumberFormat="1" applyFont="1" applyBorder="1" applyAlignment="1">
      <alignment horizontal="right" vertical="center" wrapText="1" indent="2"/>
    </xf>
    <xf numFmtId="166" fontId="38" fillId="0" borderId="17" xfId="22" applyNumberFormat="1" applyFont="1" applyBorder="1" applyAlignment="1">
      <alignment horizontal="center" vertical="center" wrapText="1"/>
    </xf>
    <xf numFmtId="166" fontId="33" fillId="0" borderId="24" xfId="22" applyNumberFormat="1" applyFont="1" applyBorder="1" applyAlignment="1">
      <alignment horizontal="right" vertical="top" wrapText="1"/>
    </xf>
    <xf numFmtId="167" fontId="78" fillId="0" borderId="17" xfId="14" applyNumberFormat="1" applyBorder="1" applyAlignment="1">
      <alignment horizontal="center"/>
    </xf>
    <xf numFmtId="167" fontId="78" fillId="0" borderId="18" xfId="14" applyNumberFormat="1" applyBorder="1" applyAlignment="1">
      <alignment horizontal="center"/>
    </xf>
    <xf numFmtId="0" fontId="78" fillId="0" borderId="12" xfId="14" applyBorder="1"/>
    <xf numFmtId="0" fontId="78" fillId="0" borderId="27" xfId="14" applyBorder="1"/>
    <xf numFmtId="0" fontId="78" fillId="0" borderId="15" xfId="14" applyBorder="1"/>
    <xf numFmtId="0" fontId="35" fillId="0" borderId="17" xfId="0" applyFont="1" applyBorder="1" applyAlignment="1">
      <alignment horizontal="center" vertical="top" wrapText="1"/>
    </xf>
    <xf numFmtId="170" fontId="35" fillId="0" borderId="20" xfId="0" applyNumberFormat="1" applyFont="1" applyBorder="1" applyAlignment="1">
      <alignment horizontal="center" vertical="top" wrapText="1"/>
    </xf>
    <xf numFmtId="0" fontId="35" fillId="0" borderId="20" xfId="0" applyFont="1" applyBorder="1" applyAlignment="1">
      <alignment horizontal="center" vertical="top" wrapText="1"/>
    </xf>
    <xf numFmtId="0" fontId="60" fillId="0" borderId="21" xfId="0" applyFont="1" applyBorder="1" applyAlignment="1">
      <alignment horizontal="center" vertical="center" wrapText="1"/>
    </xf>
    <xf numFmtId="0" fontId="60" fillId="0" borderId="24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/>
    </xf>
    <xf numFmtId="170" fontId="35" fillId="0" borderId="35" xfId="0" applyNumberFormat="1" applyFont="1" applyBorder="1" applyAlignment="1">
      <alignment horizontal="center" vertical="top" wrapText="1"/>
    </xf>
    <xf numFmtId="169" fontId="35" fillId="0" borderId="20" xfId="0" applyNumberFormat="1" applyFont="1" applyBorder="1" applyAlignment="1">
      <alignment horizontal="center" vertical="top" wrapText="1"/>
    </xf>
    <xf numFmtId="0" fontId="36" fillId="0" borderId="46" xfId="0" applyFont="1" applyBorder="1" applyAlignment="1">
      <alignment vertical="center" wrapText="1"/>
    </xf>
    <xf numFmtId="3" fontId="34" fillId="0" borderId="10" xfId="0" applyNumberFormat="1" applyFont="1" applyBorder="1" applyAlignment="1">
      <alignment horizontal="center" vertical="top" wrapText="1"/>
    </xf>
    <xf numFmtId="166" fontId="38" fillId="0" borderId="11" xfId="22" applyNumberFormat="1" applyFont="1" applyBorder="1" applyAlignment="1">
      <alignment horizontal="center" vertical="top" wrapText="1"/>
    </xf>
    <xf numFmtId="4" fontId="35" fillId="0" borderId="0" xfId="0" applyNumberFormat="1" applyFont="1" applyAlignment="1">
      <alignment horizontal="right" vertical="top" wrapText="1" indent="3"/>
    </xf>
    <xf numFmtId="4" fontId="0" fillId="0" borderId="0" xfId="0" applyNumberFormat="1" applyAlignment="1">
      <alignment horizontal="right" indent="4"/>
    </xf>
    <xf numFmtId="0" fontId="64" fillId="0" borderId="34" xfId="0" applyFont="1" applyBorder="1"/>
    <xf numFmtId="0" fontId="64" fillId="0" borderId="27" xfId="0" applyFont="1" applyBorder="1"/>
    <xf numFmtId="0" fontId="64" fillId="0" borderId="26" xfId="0" applyFont="1" applyBorder="1"/>
    <xf numFmtId="0" fontId="78" fillId="0" borderId="1" xfId="3" applyNumberFormat="1" applyFont="1" applyBorder="1" applyAlignment="1">
      <alignment horizontal="center"/>
    </xf>
    <xf numFmtId="9" fontId="78" fillId="0" borderId="0" xfId="22" applyFont="1"/>
    <xf numFmtId="166" fontId="78" fillId="0" borderId="0" xfId="22" applyNumberFormat="1" applyFont="1"/>
    <xf numFmtId="0" fontId="78" fillId="0" borderId="5" xfId="14" applyBorder="1"/>
    <xf numFmtId="0" fontId="79" fillId="0" borderId="21" xfId="14" applyFont="1" applyBorder="1" applyAlignment="1">
      <alignment horizontal="center" vertical="center" wrapText="1"/>
    </xf>
    <xf numFmtId="0" fontId="79" fillId="0" borderId="5" xfId="14" applyFont="1" applyBorder="1" applyAlignment="1">
      <alignment horizontal="center" vertical="center" wrapText="1"/>
    </xf>
    <xf numFmtId="0" fontId="26" fillId="0" borderId="35" xfId="14" applyFont="1" applyBorder="1"/>
    <xf numFmtId="166" fontId="78" fillId="0" borderId="10" xfId="22" applyNumberFormat="1" applyFont="1" applyBorder="1" applyAlignment="1">
      <alignment horizontal="center"/>
    </xf>
    <xf numFmtId="166" fontId="78" fillId="0" borderId="1" xfId="22" applyNumberFormat="1" applyFont="1" applyBorder="1" applyAlignment="1">
      <alignment horizontal="center"/>
    </xf>
    <xf numFmtId="166" fontId="78" fillId="0" borderId="0" xfId="22" applyNumberFormat="1" applyFont="1" applyAlignment="1">
      <alignment horizontal="center"/>
    </xf>
    <xf numFmtId="166" fontId="79" fillId="7" borderId="10" xfId="22" applyNumberFormat="1" applyFont="1" applyFill="1" applyBorder="1" applyAlignment="1">
      <alignment horizontal="center"/>
    </xf>
    <xf numFmtId="166" fontId="79" fillId="7" borderId="1" xfId="22" applyNumberFormat="1" applyFont="1" applyFill="1" applyBorder="1" applyAlignment="1">
      <alignment horizontal="center"/>
    </xf>
    <xf numFmtId="166" fontId="79" fillId="7" borderId="0" xfId="22" applyNumberFormat="1" applyFont="1" applyFill="1" applyAlignment="1">
      <alignment horizontal="center"/>
    </xf>
    <xf numFmtId="0" fontId="92" fillId="7" borderId="35" xfId="14" applyFont="1" applyFill="1" applyBorder="1" applyAlignment="1">
      <alignment vertical="center"/>
    </xf>
    <xf numFmtId="166" fontId="78" fillId="0" borderId="20" xfId="22" applyNumberFormat="1" applyFont="1" applyBorder="1" applyAlignment="1">
      <alignment horizontal="center"/>
    </xf>
    <xf numFmtId="166" fontId="78" fillId="0" borderId="29" xfId="22" applyNumberFormat="1" applyFont="1" applyBorder="1" applyAlignment="1">
      <alignment horizontal="center"/>
    </xf>
    <xf numFmtId="0" fontId="26" fillId="0" borderId="0" xfId="14" applyFont="1"/>
    <xf numFmtId="0" fontId="78" fillId="0" borderId="28" xfId="14" applyBorder="1"/>
    <xf numFmtId="166" fontId="78" fillId="0" borderId="22" xfId="22" applyNumberFormat="1" applyFont="1" applyBorder="1" applyAlignment="1">
      <alignment horizontal="center"/>
    </xf>
    <xf numFmtId="166" fontId="79" fillId="7" borderId="22" xfId="22" applyNumberFormat="1" applyFont="1" applyFill="1" applyBorder="1" applyAlignment="1">
      <alignment horizontal="center"/>
    </xf>
    <xf numFmtId="167" fontId="78" fillId="0" borderId="22" xfId="14" applyNumberFormat="1" applyBorder="1" applyAlignment="1">
      <alignment horizontal="center"/>
    </xf>
    <xf numFmtId="167" fontId="78" fillId="0" borderId="23" xfId="14" applyNumberFormat="1" applyBorder="1" applyAlignment="1">
      <alignment horizontal="center"/>
    </xf>
    <xf numFmtId="0" fontId="83" fillId="5" borderId="0" xfId="14" applyFont="1" applyFill="1" applyAlignment="1">
      <alignment horizontal="center" vertical="center"/>
    </xf>
    <xf numFmtId="0" fontId="79" fillId="0" borderId="0" xfId="14" applyFont="1" applyAlignment="1">
      <alignment horizontal="center" vertical="center" wrapText="1"/>
    </xf>
    <xf numFmtId="0" fontId="25" fillId="0" borderId="35" xfId="14" applyFont="1" applyBorder="1"/>
    <xf numFmtId="0" fontId="83" fillId="0" borderId="0" xfId="14" applyFont="1" applyAlignment="1">
      <alignment horizontal="center" vertical="center"/>
    </xf>
    <xf numFmtId="0" fontId="82" fillId="0" borderId="12" xfId="14" applyFont="1" applyBorder="1" applyAlignment="1">
      <alignment horizontal="center" vertical="center"/>
    </xf>
    <xf numFmtId="0" fontId="25" fillId="0" borderId="35" xfId="14" applyFont="1" applyBorder="1" applyAlignment="1">
      <alignment horizontal="left" indent="2"/>
    </xf>
    <xf numFmtId="0" fontId="25" fillId="0" borderId="0" xfId="14" applyFont="1"/>
    <xf numFmtId="0" fontId="24" fillId="0" borderId="35" xfId="14" applyFont="1" applyBorder="1" applyAlignment="1">
      <alignment horizontal="left" indent="2"/>
    </xf>
    <xf numFmtId="0" fontId="78" fillId="0" borderId="22" xfId="14" applyBorder="1"/>
    <xf numFmtId="0" fontId="23" fillId="0" borderId="35" xfId="14" applyFont="1" applyBorder="1" applyAlignment="1">
      <alignment horizontal="left" indent="2"/>
    </xf>
    <xf numFmtId="10" fontId="0" fillId="0" borderId="0" xfId="22" applyNumberFormat="1" applyFont="1"/>
    <xf numFmtId="168" fontId="95" fillId="0" borderId="55" xfId="0" applyNumberFormat="1" applyFont="1" applyBorder="1" applyAlignment="1">
      <alignment horizontal="center"/>
    </xf>
    <xf numFmtId="168" fontId="95" fillId="0" borderId="56" xfId="0" applyNumberFormat="1" applyFont="1" applyBorder="1" applyAlignment="1">
      <alignment horizontal="center"/>
    </xf>
    <xf numFmtId="168" fontId="95" fillId="0" borderId="57" xfId="0" applyNumberFormat="1" applyFont="1" applyBorder="1" applyAlignment="1">
      <alignment horizontal="center"/>
    </xf>
    <xf numFmtId="169" fontId="96" fillId="0" borderId="1" xfId="0" applyNumberFormat="1" applyFont="1" applyBorder="1" applyAlignment="1">
      <alignment horizontal="center" vertical="center"/>
    </xf>
    <xf numFmtId="169" fontId="96" fillId="0" borderId="20" xfId="0" applyNumberFormat="1" applyFont="1" applyBorder="1" applyAlignment="1">
      <alignment horizontal="center" vertical="center"/>
    </xf>
    <xf numFmtId="169" fontId="96" fillId="0" borderId="22" xfId="0" applyNumberFormat="1" applyFont="1" applyBorder="1" applyAlignment="1">
      <alignment horizontal="center" vertical="center"/>
    </xf>
    <xf numFmtId="4" fontId="78" fillId="0" borderId="0" xfId="14" applyNumberFormat="1"/>
    <xf numFmtId="168" fontId="78" fillId="0" borderId="0" xfId="14" applyNumberFormat="1" applyAlignment="1">
      <alignment horizontal="right"/>
    </xf>
    <xf numFmtId="166" fontId="79" fillId="0" borderId="0" xfId="22" applyNumberFormat="1" applyFont="1" applyAlignment="1">
      <alignment horizontal="center"/>
    </xf>
    <xf numFmtId="0" fontId="78" fillId="0" borderId="12" xfId="14" applyBorder="1" applyAlignment="1">
      <alignment horizontal="center" vertical="center"/>
    </xf>
    <xf numFmtId="0" fontId="78" fillId="0" borderId="16" xfId="14" applyBorder="1" applyAlignment="1">
      <alignment horizontal="center" vertical="center"/>
    </xf>
    <xf numFmtId="166" fontId="78" fillId="0" borderId="10" xfId="22" applyNumberFormat="1" applyFont="1" applyBorder="1" applyAlignment="1">
      <alignment horizontal="center" vertical="center"/>
    </xf>
    <xf numFmtId="166" fontId="78" fillId="0" borderId="17" xfId="22" applyNumberFormat="1" applyFont="1" applyBorder="1" applyAlignment="1">
      <alignment horizontal="center" vertical="center"/>
    </xf>
    <xf numFmtId="166" fontId="78" fillId="0" borderId="11" xfId="22" applyNumberFormat="1" applyFont="1" applyBorder="1" applyAlignment="1">
      <alignment horizontal="center" vertical="center"/>
    </xf>
    <xf numFmtId="166" fontId="78" fillId="0" borderId="18" xfId="22" applyNumberFormat="1" applyFont="1" applyBorder="1" applyAlignment="1">
      <alignment horizontal="center" vertical="center"/>
    </xf>
    <xf numFmtId="0" fontId="97" fillId="0" borderId="0" xfId="0" applyFont="1" applyAlignment="1">
      <alignment vertical="center" wrapText="1"/>
    </xf>
    <xf numFmtId="0" fontId="97" fillId="0" borderId="0" xfId="0" applyFont="1" applyAlignment="1">
      <alignment vertical="center"/>
    </xf>
    <xf numFmtId="0" fontId="79" fillId="7" borderId="0" xfId="0" applyFont="1" applyFill="1" applyAlignment="1">
      <alignment horizontal="center" vertical="center"/>
    </xf>
    <xf numFmtId="0" fontId="100" fillId="0" borderId="0" xfId="0" applyFont="1"/>
    <xf numFmtId="0" fontId="79" fillId="0" borderId="24" xfId="14" applyFont="1" applyBorder="1" applyAlignment="1">
      <alignment horizontal="center"/>
    </xf>
    <xf numFmtId="0" fontId="79" fillId="0" borderId="15" xfId="14" applyFont="1" applyBorder="1"/>
    <xf numFmtId="0" fontId="98" fillId="0" borderId="11" xfId="14" applyFont="1" applyBorder="1" applyAlignment="1">
      <alignment horizontal="center" vertical="center" wrapText="1"/>
    </xf>
    <xf numFmtId="0" fontId="98" fillId="0" borderId="18" xfId="14" applyFont="1" applyBorder="1" applyAlignment="1">
      <alignment horizontal="center" vertical="center" wrapText="1"/>
    </xf>
    <xf numFmtId="0" fontId="102" fillId="0" borderId="8" xfId="14" applyFont="1" applyBorder="1" applyAlignment="1">
      <alignment horizontal="center" vertical="center"/>
    </xf>
    <xf numFmtId="0" fontId="102" fillId="0" borderId="19" xfId="14" applyFont="1" applyBorder="1" applyAlignment="1">
      <alignment vertical="center"/>
    </xf>
    <xf numFmtId="0" fontId="78" fillId="0" borderId="9" xfId="14" applyBorder="1"/>
    <xf numFmtId="0" fontId="98" fillId="0" borderId="0" xfId="14" applyFont="1" applyAlignment="1">
      <alignment horizontal="center" vertical="center" wrapText="1"/>
    </xf>
    <xf numFmtId="0" fontId="98" fillId="0" borderId="17" xfId="14" applyFont="1" applyBorder="1" applyAlignment="1">
      <alignment horizontal="center" vertical="center" wrapText="1"/>
    </xf>
    <xf numFmtId="166" fontId="103" fillId="0" borderId="0" xfId="22" applyNumberFormat="1" applyFont="1" applyAlignment="1">
      <alignment horizontal="center"/>
    </xf>
    <xf numFmtId="2" fontId="103" fillId="0" borderId="12" xfId="14" applyNumberFormat="1" applyFont="1" applyBorder="1" applyAlignment="1">
      <alignment horizontal="center" vertical="center"/>
    </xf>
    <xf numFmtId="2" fontId="103" fillId="0" borderId="16" xfId="14" applyNumberFormat="1" applyFont="1" applyBorder="1" applyAlignment="1">
      <alignment horizontal="center" vertical="center"/>
    </xf>
    <xf numFmtId="167" fontId="78" fillId="0" borderId="10" xfId="14" applyNumberFormat="1" applyBorder="1" applyAlignment="1">
      <alignment horizontal="center" vertical="center"/>
    </xf>
    <xf numFmtId="167" fontId="78" fillId="0" borderId="17" xfId="14" applyNumberFormat="1" applyBorder="1" applyAlignment="1">
      <alignment horizontal="center" vertical="center"/>
    </xf>
    <xf numFmtId="167" fontId="79" fillId="7" borderId="10" xfId="14" applyNumberFormat="1" applyFont="1" applyFill="1" applyBorder="1" applyAlignment="1">
      <alignment horizontal="center" vertical="center"/>
    </xf>
    <xf numFmtId="167" fontId="79" fillId="7" borderId="17" xfId="14" applyNumberFormat="1" applyFont="1" applyFill="1" applyBorder="1" applyAlignment="1">
      <alignment horizontal="center" vertical="center"/>
    </xf>
    <xf numFmtId="166" fontId="78" fillId="0" borderId="5" xfId="22" applyNumberFormat="1" applyFont="1" applyBorder="1" applyAlignment="1">
      <alignment horizontal="center" vertical="center"/>
    </xf>
    <xf numFmtId="0" fontId="78" fillId="0" borderId="35" xfId="14" applyBorder="1" applyAlignment="1">
      <alignment horizontal="center" vertical="center"/>
    </xf>
    <xf numFmtId="0" fontId="78" fillId="0" borderId="35" xfId="14" applyBorder="1" applyAlignment="1">
      <alignment vertical="center"/>
    </xf>
    <xf numFmtId="167" fontId="78" fillId="0" borderId="35" xfId="14" applyNumberFormat="1" applyBorder="1" applyAlignment="1">
      <alignment horizontal="center" vertical="center"/>
    </xf>
    <xf numFmtId="167" fontId="78" fillId="0" borderId="35" xfId="22" applyNumberFormat="1" applyFont="1" applyBorder="1" applyAlignment="1">
      <alignment horizontal="center" vertical="center"/>
    </xf>
    <xf numFmtId="167" fontId="78" fillId="0" borderId="17" xfId="22" applyNumberFormat="1" applyFont="1" applyBorder="1" applyAlignment="1">
      <alignment horizontal="center" vertical="center"/>
    </xf>
    <xf numFmtId="167" fontId="79" fillId="7" borderId="35" xfId="14" applyNumberFormat="1" applyFont="1" applyFill="1" applyBorder="1" applyAlignment="1">
      <alignment horizontal="center" vertical="center"/>
    </xf>
    <xf numFmtId="2" fontId="104" fillId="0" borderId="0" xfId="0" applyNumberFormat="1" applyFont="1" applyAlignment="1">
      <alignment horizontal="right" vertical="top" wrapText="1" indent="1"/>
    </xf>
    <xf numFmtId="3" fontId="104" fillId="0" borderId="0" xfId="0" applyNumberFormat="1" applyFont="1" applyAlignment="1">
      <alignment horizontal="right" vertical="top" wrapText="1" indent="1"/>
    </xf>
    <xf numFmtId="0" fontId="22" fillId="0" borderId="0" xfId="14" applyFont="1"/>
    <xf numFmtId="4" fontId="78" fillId="0" borderId="0" xfId="22" applyNumberFormat="1" applyFont="1"/>
    <xf numFmtId="1" fontId="78" fillId="0" borderId="0" xfId="14" applyNumberFormat="1"/>
    <xf numFmtId="0" fontId="21" fillId="0" borderId="0" xfId="14" applyFont="1"/>
    <xf numFmtId="168" fontId="98" fillId="0" borderId="18" xfId="14" applyNumberFormat="1" applyFont="1" applyBorder="1" applyAlignment="1">
      <alignment horizontal="center" vertical="center" wrapText="1"/>
    </xf>
    <xf numFmtId="167" fontId="78" fillId="0" borderId="9" xfId="14" applyNumberFormat="1" applyBorder="1" applyAlignment="1">
      <alignment horizontal="center" vertical="center"/>
    </xf>
    <xf numFmtId="0" fontId="20" fillId="0" borderId="35" xfId="14" applyFont="1" applyBorder="1" applyAlignment="1">
      <alignment horizontal="left" indent="2"/>
    </xf>
    <xf numFmtId="0" fontId="19" fillId="0" borderId="35" xfId="14" applyFont="1" applyBorder="1" applyAlignment="1">
      <alignment horizontal="left" indent="2"/>
    </xf>
    <xf numFmtId="3" fontId="70" fillId="0" borderId="10" xfId="0" applyNumberFormat="1" applyFont="1" applyBorder="1" applyAlignment="1">
      <alignment horizontal="center" vertical="center"/>
    </xf>
    <xf numFmtId="3" fontId="70" fillId="0" borderId="1" xfId="0" applyNumberFormat="1" applyFont="1" applyBorder="1" applyAlignment="1">
      <alignment horizontal="center" vertical="center"/>
    </xf>
    <xf numFmtId="3" fontId="70" fillId="0" borderId="0" xfId="0" applyNumberFormat="1" applyFont="1" applyAlignment="1">
      <alignment horizontal="center" vertical="center"/>
    </xf>
    <xf numFmtId="3" fontId="70" fillId="0" borderId="1" xfId="0" applyNumberFormat="1" applyFont="1" applyBorder="1" applyAlignment="1">
      <alignment horizontal="center"/>
    </xf>
    <xf numFmtId="3" fontId="70" fillId="0" borderId="0" xfId="0" applyNumberFormat="1" applyFont="1" applyAlignment="1">
      <alignment horizontal="center"/>
    </xf>
    <xf numFmtId="0" fontId="74" fillId="0" borderId="10" xfId="0" applyFont="1" applyBorder="1"/>
    <xf numFmtId="0" fontId="105" fillId="0" borderId="10" xfId="0" applyFont="1" applyBorder="1" applyAlignment="1">
      <alignment horizontal="left" vertical="center" indent="1"/>
    </xf>
    <xf numFmtId="0" fontId="106" fillId="0" borderId="10" xfId="0" applyFont="1" applyBorder="1" applyAlignment="1">
      <alignment horizontal="left" vertical="center" indent="8"/>
    </xf>
    <xf numFmtId="0" fontId="106" fillId="0" borderId="10" xfId="0" applyFont="1" applyBorder="1" applyAlignment="1">
      <alignment horizontal="left" vertical="center" indent="1"/>
    </xf>
    <xf numFmtId="0" fontId="106" fillId="0" borderId="10" xfId="0" applyFont="1" applyBorder="1" applyAlignment="1">
      <alignment horizontal="left" vertical="center" indent="7"/>
    </xf>
    <xf numFmtId="0" fontId="107" fillId="0" borderId="10" xfId="0" applyFont="1" applyBorder="1" applyAlignment="1">
      <alignment horizontal="left" vertical="center" indent="1"/>
    </xf>
    <xf numFmtId="0" fontId="106" fillId="0" borderId="11" xfId="0" applyFont="1" applyBorder="1" applyAlignment="1">
      <alignment horizontal="left" vertical="center" indent="7"/>
    </xf>
    <xf numFmtId="0" fontId="108" fillId="0" borderId="10" xfId="0" applyFont="1" applyBorder="1" applyAlignment="1">
      <alignment horizontal="center" vertical="center"/>
    </xf>
    <xf numFmtId="0" fontId="108" fillId="0" borderId="1" xfId="0" applyFont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170" fontId="109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5" fillId="0" borderId="15" xfId="0" applyFont="1" applyBorder="1"/>
    <xf numFmtId="0" fontId="57" fillId="0" borderId="15" xfId="0" applyFont="1" applyBorder="1" applyAlignment="1">
      <alignment vertical="center"/>
    </xf>
    <xf numFmtId="0" fontId="54" fillId="0" borderId="20" xfId="0" applyFont="1" applyBorder="1" applyAlignment="1">
      <alignment horizontal="left"/>
    </xf>
    <xf numFmtId="0" fontId="36" fillId="0" borderId="1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166" fontId="0" fillId="0" borderId="0" xfId="22" applyNumberFormat="1" applyFont="1"/>
    <xf numFmtId="169" fontId="96" fillId="0" borderId="58" xfId="0" applyNumberFormat="1" applyFont="1" applyBorder="1" applyAlignment="1">
      <alignment horizontal="center" vertical="center"/>
    </xf>
    <xf numFmtId="169" fontId="42" fillId="6" borderId="2" xfId="0" applyNumberFormat="1" applyFont="1" applyFill="1" applyBorder="1" applyAlignment="1">
      <alignment horizontal="right" vertical="center" indent="1"/>
    </xf>
    <xf numFmtId="0" fontId="34" fillId="0" borderId="11" xfId="0" applyFont="1" applyBorder="1" applyAlignment="1">
      <alignment horizontal="center" vertical="center"/>
    </xf>
    <xf numFmtId="169" fontId="78" fillId="0" borderId="10" xfId="14" applyNumberFormat="1" applyBorder="1" applyAlignment="1">
      <alignment horizontal="center"/>
    </xf>
    <xf numFmtId="169" fontId="78" fillId="0" borderId="1" xfId="14" applyNumberFormat="1" applyBorder="1" applyAlignment="1">
      <alignment horizontal="center"/>
    </xf>
    <xf numFmtId="169" fontId="78" fillId="0" borderId="0" xfId="14" applyNumberFormat="1" applyAlignment="1">
      <alignment horizontal="center"/>
    </xf>
    <xf numFmtId="169" fontId="78" fillId="0" borderId="17" xfId="14" applyNumberFormat="1" applyBorder="1" applyAlignment="1">
      <alignment horizontal="center"/>
    </xf>
    <xf numFmtId="169" fontId="96" fillId="0" borderId="10" xfId="0" applyNumberFormat="1" applyFont="1" applyBorder="1" applyAlignment="1">
      <alignment horizontal="center" vertical="center"/>
    </xf>
    <xf numFmtId="0" fontId="78" fillId="0" borderId="0" xfId="14" applyAlignment="1">
      <alignment vertical="center"/>
    </xf>
    <xf numFmtId="0" fontId="78" fillId="0" borderId="19" xfId="14" applyBorder="1" applyAlignment="1">
      <alignment horizontal="center"/>
    </xf>
    <xf numFmtId="0" fontId="78" fillId="0" borderId="10" xfId="14" applyBorder="1" applyAlignment="1">
      <alignment horizontal="center"/>
    </xf>
    <xf numFmtId="0" fontId="78" fillId="0" borderId="1" xfId="14" applyBorder="1" applyAlignment="1">
      <alignment horizontal="center"/>
    </xf>
    <xf numFmtId="172" fontId="78" fillId="0" borderId="29" xfId="14" applyNumberFormat="1" applyBorder="1" applyAlignment="1">
      <alignment horizontal="center"/>
    </xf>
    <xf numFmtId="0" fontId="78" fillId="0" borderId="17" xfId="14" applyBorder="1" applyAlignment="1">
      <alignment horizontal="center"/>
    </xf>
    <xf numFmtId="169" fontId="96" fillId="0" borderId="28" xfId="0" applyNumberFormat="1" applyFont="1" applyBorder="1" applyAlignment="1">
      <alignment horizontal="center" vertical="center"/>
    </xf>
    <xf numFmtId="0" fontId="79" fillId="0" borderId="9" xfId="14" applyFont="1" applyBorder="1" applyAlignment="1">
      <alignment vertical="center"/>
    </xf>
    <xf numFmtId="0" fontId="79" fillId="0" borderId="35" xfId="14" applyFont="1" applyBorder="1" applyAlignment="1">
      <alignment vertical="center"/>
    </xf>
    <xf numFmtId="0" fontId="28" fillId="0" borderId="35" xfId="14" applyFont="1" applyBorder="1" applyAlignment="1">
      <alignment vertical="center"/>
    </xf>
    <xf numFmtId="0" fontId="78" fillId="0" borderId="35" xfId="14" applyBorder="1" applyAlignment="1">
      <alignment horizontal="left" vertical="center" indent="2"/>
    </xf>
    <xf numFmtId="0" fontId="78" fillId="0" borderId="35" xfId="14" applyBorder="1" applyAlignment="1">
      <alignment horizontal="left" vertical="center" wrapText="1" indent="2"/>
    </xf>
    <xf numFmtId="0" fontId="70" fillId="0" borderId="1" xfId="0" applyFont="1" applyBorder="1" applyAlignment="1">
      <alignment horizontal="center" vertical="center"/>
    </xf>
    <xf numFmtId="169" fontId="70" fillId="0" borderId="1" xfId="0" applyNumberFormat="1" applyFont="1" applyBorder="1" applyAlignment="1">
      <alignment horizontal="center" vertical="center"/>
    </xf>
    <xf numFmtId="3" fontId="70" fillId="0" borderId="29" xfId="0" applyNumberFormat="1" applyFont="1" applyBorder="1" applyAlignment="1">
      <alignment horizontal="center" vertical="center"/>
    </xf>
    <xf numFmtId="169" fontId="70" fillId="0" borderId="29" xfId="0" applyNumberFormat="1" applyFont="1" applyBorder="1" applyAlignment="1">
      <alignment horizontal="center" vertical="center"/>
    </xf>
    <xf numFmtId="0" fontId="74" fillId="0" borderId="29" xfId="0" applyFont="1" applyBorder="1"/>
    <xf numFmtId="0" fontId="74" fillId="0" borderId="1" xfId="0" applyFont="1" applyBorder="1"/>
    <xf numFmtId="10" fontId="70" fillId="0" borderId="1" xfId="22" applyNumberFormat="1" applyFont="1" applyBorder="1" applyAlignment="1">
      <alignment horizontal="center" vertical="center"/>
    </xf>
    <xf numFmtId="10" fontId="70" fillId="0" borderId="29" xfId="22" applyNumberFormat="1" applyFont="1" applyBorder="1" applyAlignment="1">
      <alignment horizontal="center" vertical="center"/>
    </xf>
    <xf numFmtId="169" fontId="70" fillId="0" borderId="10" xfId="0" applyNumberFormat="1" applyFont="1" applyBorder="1" applyAlignment="1">
      <alignment horizontal="center" vertical="center"/>
    </xf>
    <xf numFmtId="169" fontId="70" fillId="0" borderId="0" xfId="0" applyNumberFormat="1" applyFont="1" applyAlignment="1">
      <alignment horizontal="center" vertical="center"/>
    </xf>
    <xf numFmtId="169" fontId="70" fillId="0" borderId="13" xfId="0" applyNumberFormat="1" applyFont="1" applyBorder="1" applyAlignment="1">
      <alignment horizontal="center" vertical="center"/>
    </xf>
    <xf numFmtId="0" fontId="74" fillId="0" borderId="0" xfId="0" applyFont="1"/>
    <xf numFmtId="4" fontId="70" fillId="0" borderId="10" xfId="0" applyNumberFormat="1" applyFont="1" applyBorder="1" applyAlignment="1">
      <alignment horizontal="center" vertical="center"/>
    </xf>
    <xf numFmtId="4" fontId="70" fillId="0" borderId="1" xfId="0" applyNumberFormat="1" applyFont="1" applyBorder="1" applyAlignment="1">
      <alignment horizontal="center" vertical="center"/>
    </xf>
    <xf numFmtId="4" fontId="70" fillId="0" borderId="0" xfId="0" applyNumberFormat="1" applyFont="1" applyAlignment="1">
      <alignment horizontal="center" vertical="center"/>
    </xf>
    <xf numFmtId="169" fontId="74" fillId="0" borderId="1" xfId="0" applyNumberFormat="1" applyFont="1" applyBorder="1" applyAlignment="1">
      <alignment horizontal="center" vertical="center"/>
    </xf>
    <xf numFmtId="4" fontId="70" fillId="0" borderId="11" xfId="0" applyNumberFormat="1" applyFont="1" applyBorder="1" applyAlignment="1">
      <alignment horizontal="center" vertical="center"/>
    </xf>
    <xf numFmtId="4" fontId="70" fillId="0" borderId="25" xfId="0" applyNumberFormat="1" applyFont="1" applyBorder="1" applyAlignment="1">
      <alignment horizontal="center" vertical="center"/>
    </xf>
    <xf numFmtId="4" fontId="70" fillId="0" borderId="24" xfId="0" applyNumberFormat="1" applyFont="1" applyBorder="1" applyAlignment="1">
      <alignment horizontal="center" vertical="center"/>
    </xf>
    <xf numFmtId="4" fontId="70" fillId="0" borderId="3" xfId="0" applyNumberFormat="1" applyFont="1" applyBorder="1" applyAlignment="1">
      <alignment horizontal="center" vertical="center"/>
    </xf>
    <xf numFmtId="166" fontId="114" fillId="0" borderId="24" xfId="22" applyNumberFormat="1" applyFont="1" applyBorder="1" applyAlignment="1">
      <alignment horizontal="right" vertical="top" wrapText="1"/>
    </xf>
    <xf numFmtId="0" fontId="115" fillId="0" borderId="14" xfId="0" applyFont="1" applyBorder="1" applyAlignment="1">
      <alignment horizontal="right" vertical="top" wrapText="1" indent="2"/>
    </xf>
    <xf numFmtId="0" fontId="115" fillId="0" borderId="18" xfId="0" applyFont="1" applyBorder="1" applyAlignment="1">
      <alignment horizontal="right" vertical="top" wrapText="1" indent="2"/>
    </xf>
    <xf numFmtId="0" fontId="115" fillId="0" borderId="14" xfId="0" applyFont="1" applyBorder="1" applyAlignment="1">
      <alignment horizontal="right"/>
    </xf>
    <xf numFmtId="166" fontId="114" fillId="0" borderId="24" xfId="22" applyNumberFormat="1" applyFont="1" applyBorder="1" applyAlignment="1">
      <alignment horizontal="center" vertical="top" wrapText="1"/>
    </xf>
    <xf numFmtId="0" fontId="115" fillId="0" borderId="14" xfId="0" applyFont="1" applyBorder="1"/>
    <xf numFmtId="0" fontId="78" fillId="0" borderId="10" xfId="14" applyBorder="1" applyAlignment="1">
      <alignment horizontal="left" indent="2"/>
    </xf>
    <xf numFmtId="0" fontId="15" fillId="0" borderId="35" xfId="14" applyFont="1" applyBorder="1" applyAlignment="1">
      <alignment horizontal="left" vertical="center" indent="2"/>
    </xf>
    <xf numFmtId="0" fontId="15" fillId="0" borderId="35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5" xfId="14" applyFont="1" applyBorder="1" applyAlignment="1">
      <alignment horizontal="left" vertical="center" wrapText="1" indent="2"/>
    </xf>
    <xf numFmtId="166" fontId="96" fillId="0" borderId="20" xfId="22" applyNumberFormat="1" applyFont="1" applyBorder="1" applyAlignment="1">
      <alignment horizontal="center" vertical="center"/>
    </xf>
    <xf numFmtId="166" fontId="96" fillId="0" borderId="58" xfId="22" applyNumberFormat="1" applyFont="1" applyBorder="1" applyAlignment="1">
      <alignment horizontal="center" vertical="center"/>
    </xf>
    <xf numFmtId="166" fontId="96" fillId="0" borderId="22" xfId="22" applyNumberFormat="1" applyFont="1" applyBorder="1" applyAlignment="1">
      <alignment horizontal="center" vertical="center"/>
    </xf>
    <xf numFmtId="0" fontId="78" fillId="0" borderId="27" xfId="14" applyBorder="1" applyAlignment="1">
      <alignment horizontal="center"/>
    </xf>
    <xf numFmtId="1" fontId="0" fillId="0" borderId="0" xfId="0" applyNumberFormat="1"/>
    <xf numFmtId="169" fontId="42" fillId="0" borderId="60" xfId="0" applyNumberFormat="1" applyFont="1" applyBorder="1" applyAlignment="1">
      <alignment horizontal="right" vertical="center" indent="1"/>
    </xf>
    <xf numFmtId="0" fontId="34" fillId="0" borderId="24" xfId="0" applyFont="1" applyBorder="1" applyAlignment="1">
      <alignment vertical="center" wrapText="1"/>
    </xf>
    <xf numFmtId="0" fontId="34" fillId="0" borderId="48" xfId="0" applyFont="1" applyBorder="1" applyAlignment="1">
      <alignment vertical="center" wrapText="1"/>
    </xf>
    <xf numFmtId="3" fontId="34" fillId="0" borderId="0" xfId="0" applyNumberFormat="1" applyFont="1" applyAlignment="1">
      <alignment horizontal="right" vertical="top" wrapText="1"/>
    </xf>
    <xf numFmtId="0" fontId="0" fillId="0" borderId="24" xfId="0" applyBorder="1" applyAlignment="1">
      <alignment horizontal="right" vertical="top" wrapText="1" indent="2"/>
    </xf>
    <xf numFmtId="0" fontId="45" fillId="0" borderId="33" xfId="0" applyFont="1" applyBorder="1"/>
    <xf numFmtId="169" fontId="42" fillId="0" borderId="59" xfId="0" applyNumberFormat="1" applyFont="1" applyBorder="1" applyAlignment="1">
      <alignment horizontal="right" vertical="center" indent="1"/>
    </xf>
    <xf numFmtId="0" fontId="45" fillId="0" borderId="9" xfId="0" applyFont="1" applyBorder="1"/>
    <xf numFmtId="0" fontId="51" fillId="0" borderId="7" xfId="0" applyFont="1" applyBorder="1" applyAlignment="1">
      <alignment vertical="center"/>
    </xf>
    <xf numFmtId="169" fontId="42" fillId="0" borderId="0" xfId="0" applyNumberFormat="1" applyFont="1" applyAlignment="1">
      <alignment horizontal="right" vertical="center" indent="1"/>
    </xf>
    <xf numFmtId="0" fontId="54" fillId="0" borderId="74" xfId="0" applyFont="1" applyBorder="1" applyAlignment="1">
      <alignment horizontal="left"/>
    </xf>
    <xf numFmtId="168" fontId="42" fillId="0" borderId="0" xfId="0" applyNumberFormat="1" applyFont="1" applyAlignment="1">
      <alignment horizontal="center" vertical="center" wrapText="1"/>
    </xf>
    <xf numFmtId="0" fontId="68" fillId="0" borderId="0" xfId="0" applyFont="1"/>
    <xf numFmtId="0" fontId="80" fillId="4" borderId="0" xfId="0" applyFont="1" applyFill="1"/>
    <xf numFmtId="3" fontId="35" fillId="0" borderId="29" xfId="3" applyNumberFormat="1" applyFont="1" applyBorder="1" applyAlignment="1">
      <alignment horizontal="right" vertical="center" wrapText="1" indent="2"/>
    </xf>
    <xf numFmtId="175" fontId="35" fillId="0" borderId="0" xfId="0" applyNumberFormat="1" applyFont="1" applyAlignment="1">
      <alignment horizontal="center" vertical="center" wrapText="1"/>
    </xf>
    <xf numFmtId="175" fontId="35" fillId="0" borderId="13" xfId="0" applyNumberFormat="1" applyFont="1" applyBorder="1" applyAlignment="1">
      <alignment horizontal="center" vertical="center" wrapText="1"/>
    </xf>
    <xf numFmtId="175" fontId="35" fillId="0" borderId="17" xfId="0" applyNumberFormat="1" applyFont="1" applyBorder="1" applyAlignment="1">
      <alignment horizontal="center" vertical="center" wrapText="1"/>
    </xf>
    <xf numFmtId="175" fontId="35" fillId="0" borderId="17" xfId="0" applyNumberFormat="1" applyFont="1" applyBorder="1" applyAlignment="1">
      <alignment horizontal="center" vertical="top" wrapText="1"/>
    </xf>
    <xf numFmtId="175" fontId="35" fillId="0" borderId="13" xfId="0" applyNumberFormat="1" applyFont="1" applyBorder="1" applyAlignment="1">
      <alignment horizontal="right" vertical="top" wrapText="1"/>
    </xf>
    <xf numFmtId="175" fontId="35" fillId="0" borderId="0" xfId="0" applyNumberFormat="1" applyFont="1" applyAlignment="1">
      <alignment horizontal="right" vertical="top" wrapText="1"/>
    </xf>
    <xf numFmtId="175" fontId="35" fillId="0" borderId="17" xfId="0" applyNumberFormat="1" applyFont="1" applyBorder="1" applyAlignment="1">
      <alignment horizontal="right" vertical="top" wrapText="1"/>
    </xf>
    <xf numFmtId="0" fontId="54" fillId="6" borderId="79" xfId="0" applyFont="1" applyFill="1" applyBorder="1" applyAlignment="1">
      <alignment horizontal="left"/>
    </xf>
    <xf numFmtId="0" fontId="54" fillId="6" borderId="20" xfId="0" applyFont="1" applyFill="1" applyBorder="1" applyAlignment="1">
      <alignment horizontal="left"/>
    </xf>
    <xf numFmtId="0" fontId="54" fillId="6" borderId="21" xfId="0" applyFont="1" applyFill="1" applyBorder="1" applyAlignment="1">
      <alignment horizontal="left"/>
    </xf>
    <xf numFmtId="175" fontId="35" fillId="0" borderId="0" xfId="0" applyNumberFormat="1" applyFont="1" applyAlignment="1">
      <alignment horizontal="right" vertical="center" wrapText="1" indent="1"/>
    </xf>
    <xf numFmtId="175" fontId="35" fillId="0" borderId="13" xfId="0" applyNumberFormat="1" applyFont="1" applyBorder="1" applyAlignment="1">
      <alignment horizontal="right" vertical="center" wrapText="1" indent="1"/>
    </xf>
    <xf numFmtId="175" fontId="35" fillId="0" borderId="17" xfId="0" applyNumberFormat="1" applyFont="1" applyBorder="1" applyAlignment="1">
      <alignment horizontal="right" vertical="center" wrapText="1" indent="1"/>
    </xf>
    <xf numFmtId="4" fontId="34" fillId="0" borderId="77" xfId="0" applyNumberFormat="1" applyFont="1" applyBorder="1" applyAlignment="1">
      <alignment horizontal="right" vertical="top" wrapText="1"/>
    </xf>
    <xf numFmtId="4" fontId="34" fillId="0" borderId="59" xfId="0" applyNumberFormat="1" applyFont="1" applyBorder="1" applyAlignment="1">
      <alignment horizontal="right" vertical="top" wrapText="1"/>
    </xf>
    <xf numFmtId="175" fontId="0" fillId="0" borderId="17" xfId="0" applyNumberFormat="1" applyBorder="1"/>
    <xf numFmtId="175" fontId="35" fillId="0" borderId="13" xfId="0" applyNumberFormat="1" applyFont="1" applyBorder="1" applyAlignment="1">
      <alignment vertical="top" wrapText="1"/>
    </xf>
    <xf numFmtId="175" fontId="35" fillId="0" borderId="17" xfId="0" applyNumberFormat="1" applyFont="1" applyBorder="1" applyAlignment="1">
      <alignment vertical="top" wrapText="1"/>
    </xf>
    <xf numFmtId="175" fontId="35" fillId="0" borderId="16" xfId="0" applyNumberFormat="1" applyFont="1" applyBorder="1" applyAlignment="1">
      <alignment vertical="top" wrapText="1"/>
    </xf>
    <xf numFmtId="175" fontId="35" fillId="0" borderId="15" xfId="0" applyNumberFormat="1" applyFont="1" applyBorder="1" applyAlignment="1">
      <alignment horizontal="right" vertical="top" wrapText="1"/>
    </xf>
    <xf numFmtId="175" fontId="35" fillId="0" borderId="34" xfId="0" applyNumberFormat="1" applyFont="1" applyBorder="1" applyAlignment="1">
      <alignment horizontal="right" vertical="top" wrapText="1"/>
    </xf>
    <xf numFmtId="166" fontId="33" fillId="0" borderId="18" xfId="22" applyNumberFormat="1" applyFont="1" applyBorder="1" applyAlignment="1">
      <alignment vertical="top" wrapText="1"/>
    </xf>
    <xf numFmtId="166" fontId="33" fillId="0" borderId="32" xfId="22" applyNumberFormat="1" applyFont="1" applyBorder="1" applyAlignment="1">
      <alignment vertical="top" wrapText="1"/>
    </xf>
    <xf numFmtId="166" fontId="33" fillId="0" borderId="14" xfId="22" applyNumberFormat="1" applyFont="1" applyBorder="1" applyAlignment="1">
      <alignment vertical="top" wrapText="1"/>
    </xf>
    <xf numFmtId="0" fontId="83" fillId="4" borderId="0" xfId="14" applyFont="1" applyFill="1" applyAlignment="1">
      <alignment horizontal="center" vertical="center"/>
    </xf>
    <xf numFmtId="0" fontId="36" fillId="0" borderId="0" xfId="0" applyFont="1" applyAlignment="1">
      <alignment horizontal="left"/>
    </xf>
    <xf numFmtId="2" fontId="3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4" xfId="0" applyFill="1" applyBorder="1"/>
    <xf numFmtId="0" fontId="136" fillId="0" borderId="0" xfId="0" applyFont="1" applyAlignment="1">
      <alignment horizontal="left"/>
    </xf>
    <xf numFmtId="0" fontId="59" fillId="0" borderId="0" xfId="0" applyFont="1" applyAlignment="1">
      <alignment horizontal="left"/>
    </xf>
    <xf numFmtId="0" fontId="0" fillId="30" borderId="75" xfId="0" applyFill="1" applyBorder="1"/>
    <xf numFmtId="0" fontId="79" fillId="30" borderId="89" xfId="0" applyFont="1" applyFill="1" applyBorder="1" applyAlignment="1">
      <alignment horizontal="center" vertical="center"/>
    </xf>
    <xf numFmtId="166" fontId="0" fillId="0" borderId="89" xfId="22" applyNumberFormat="1" applyFont="1" applyBorder="1"/>
    <xf numFmtId="2" fontId="0" fillId="0" borderId="89" xfId="0" applyNumberFormat="1" applyBorder="1"/>
    <xf numFmtId="1" fontId="0" fillId="0" borderId="89" xfId="0" applyNumberFormat="1" applyBorder="1"/>
    <xf numFmtId="2" fontId="0" fillId="0" borderId="92" xfId="0" applyNumberFormat="1" applyBorder="1"/>
    <xf numFmtId="166" fontId="0" fillId="0" borderId="0" xfId="22" applyNumberFormat="1" applyFont="1" applyFill="1"/>
    <xf numFmtId="166" fontId="96" fillId="0" borderId="0" xfId="22" applyNumberFormat="1" applyFont="1" applyFill="1"/>
    <xf numFmtId="0" fontId="138" fillId="0" borderId="0" xfId="0" applyFont="1"/>
    <xf numFmtId="0" fontId="111" fillId="0" borderId="0" xfId="0" applyFont="1"/>
    <xf numFmtId="0" fontId="139" fillId="0" borderId="0" xfId="0" applyFont="1" applyAlignment="1">
      <alignment horizontal="center" vertical="center" wrapText="1"/>
    </xf>
    <xf numFmtId="0" fontId="91" fillId="0" borderId="0" xfId="0" applyFont="1"/>
    <xf numFmtId="0" fontId="91" fillId="0" borderId="76" xfId="0" applyFont="1" applyBorder="1"/>
    <xf numFmtId="179" fontId="91" fillId="0" borderId="76" xfId="3" applyNumberFormat="1" applyFont="1" applyBorder="1"/>
    <xf numFmtId="0" fontId="91" fillId="0" borderId="0" xfId="0" applyFont="1" applyAlignment="1">
      <alignment horizontal="center"/>
    </xf>
    <xf numFmtId="179" fontId="91" fillId="0" borderId="0" xfId="3" applyNumberFormat="1" applyFont="1"/>
    <xf numFmtId="0" fontId="91" fillId="0" borderId="4" xfId="0" applyFont="1" applyBorder="1"/>
    <xf numFmtId="0" fontId="81" fillId="0" borderId="0" xfId="0" applyFont="1"/>
    <xf numFmtId="167" fontId="91" fillId="0" borderId="76" xfId="3" applyNumberFormat="1" applyFont="1" applyBorder="1"/>
    <xf numFmtId="167" fontId="91" fillId="0" borderId="0" xfId="3" applyNumberFormat="1" applyFont="1"/>
    <xf numFmtId="167" fontId="91" fillId="0" borderId="4" xfId="3" applyNumberFormat="1" applyFont="1" applyBorder="1"/>
    <xf numFmtId="0" fontId="0" fillId="3" borderId="89" xfId="0" applyFill="1" applyBorder="1"/>
    <xf numFmtId="0" fontId="59" fillId="3" borderId="0" xfId="0" applyFont="1" applyFill="1" applyAlignment="1">
      <alignment horizontal="left" vertical="center" wrapText="1"/>
    </xf>
    <xf numFmtId="0" fontId="59" fillId="3" borderId="0" xfId="0" applyFont="1" applyFill="1" applyAlignment="1">
      <alignment horizontal="left" vertical="center" wrapText="1" indent="1"/>
    </xf>
    <xf numFmtId="0" fontId="59" fillId="3" borderId="89" xfId="0" applyFont="1" applyFill="1" applyBorder="1" applyAlignment="1">
      <alignment horizontal="left" vertical="center" wrapText="1"/>
    </xf>
    <xf numFmtId="0" fontId="59" fillId="0" borderId="0" xfId="0" applyFont="1" applyAlignment="1">
      <alignment horizontal="left" vertical="center"/>
    </xf>
    <xf numFmtId="0" fontId="0" fillId="3" borderId="75" xfId="0" applyFill="1" applyBorder="1" applyAlignment="1">
      <alignment horizontal="center" vertical="center" wrapText="1"/>
    </xf>
    <xf numFmtId="0" fontId="0" fillId="30" borderId="75" xfId="0" applyFill="1" applyBorder="1" applyAlignment="1">
      <alignment horizontal="center" vertical="center"/>
    </xf>
    <xf numFmtId="0" fontId="0" fillId="3" borderId="89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90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178" fontId="0" fillId="0" borderId="0" xfId="3" applyNumberFormat="1" applyFont="1" applyBorder="1" applyAlignment="1">
      <alignment horizontal="center" vertical="center"/>
    </xf>
    <xf numFmtId="9" fontId="0" fillId="0" borderId="0" xfId="22" applyFont="1" applyBorder="1" applyAlignment="1">
      <alignment horizontal="center" vertical="center"/>
    </xf>
    <xf numFmtId="178" fontId="0" fillId="0" borderId="0" xfId="3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3" borderId="91" xfId="0" applyFill="1" applyBorder="1" applyAlignment="1">
      <alignment horizontal="center" vertical="center" wrapText="1"/>
    </xf>
    <xf numFmtId="178" fontId="0" fillId="0" borderId="89" xfId="3" applyNumberFormat="1" applyFont="1" applyBorder="1" applyAlignment="1">
      <alignment horizontal="center" vertical="center"/>
    </xf>
    <xf numFmtId="2" fontId="0" fillId="0" borderId="89" xfId="3" applyNumberFormat="1" applyFont="1" applyBorder="1" applyAlignment="1">
      <alignment horizontal="center" vertical="center"/>
    </xf>
    <xf numFmtId="166" fontId="0" fillId="0" borderId="0" xfId="22" applyNumberFormat="1" applyFont="1" applyBorder="1" applyAlignment="1">
      <alignment horizontal="center" vertical="center"/>
    </xf>
    <xf numFmtId="10" fontId="0" fillId="0" borderId="0" xfId="22" applyNumberFormat="1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79" fillId="3" borderId="13" xfId="0" applyFont="1" applyFill="1" applyBorder="1" applyAlignment="1">
      <alignment horizontal="center" vertical="center" wrapText="1"/>
    </xf>
    <xf numFmtId="178" fontId="79" fillId="0" borderId="0" xfId="3" applyNumberFormat="1" applyFont="1" applyFill="1" applyBorder="1" applyAlignment="1">
      <alignment horizontal="center" vertical="center"/>
    </xf>
    <xf numFmtId="166" fontId="79" fillId="0" borderId="0" xfId="22" applyNumberFormat="1" applyFont="1" applyFill="1" applyBorder="1" applyAlignment="1">
      <alignment horizontal="center" vertical="center"/>
    </xf>
    <xf numFmtId="174" fontId="137" fillId="0" borderId="0" xfId="0" applyNumberFormat="1" applyFont="1" applyAlignment="1">
      <alignment horizontal="center" vertical="center"/>
    </xf>
    <xf numFmtId="166" fontId="0" fillId="0" borderId="0" xfId="22" applyNumberFormat="1" applyFont="1" applyBorder="1" applyAlignment="1">
      <alignment horizontal="center" vertical="center" wrapText="1"/>
    </xf>
    <xf numFmtId="166" fontId="0" fillId="0" borderId="89" xfId="22" applyNumberFormat="1" applyFont="1" applyBorder="1" applyAlignment="1">
      <alignment horizontal="center" vertical="center"/>
    </xf>
    <xf numFmtId="0" fontId="59" fillId="3" borderId="75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9" fillId="3" borderId="13" xfId="0" applyFont="1" applyFill="1" applyBorder="1" applyAlignment="1">
      <alignment horizontal="fill"/>
    </xf>
    <xf numFmtId="0" fontId="59" fillId="3" borderId="13" xfId="0" applyFont="1" applyFill="1" applyBorder="1" applyAlignment="1">
      <alignment horizontal="left"/>
    </xf>
    <xf numFmtId="0" fontId="59" fillId="3" borderId="13" xfId="0" applyFont="1" applyFill="1" applyBorder="1"/>
    <xf numFmtId="0" fontId="59" fillId="3" borderId="91" xfId="0" applyFont="1" applyFill="1" applyBorder="1" applyAlignment="1">
      <alignment horizontal="left"/>
    </xf>
    <xf numFmtId="0" fontId="59" fillId="3" borderId="89" xfId="0" applyFont="1" applyFill="1" applyBorder="1" applyAlignment="1">
      <alignment horizontal="left" vertical="center" wrapText="1" indent="1"/>
    </xf>
    <xf numFmtId="0" fontId="139" fillId="30" borderId="4" xfId="0" applyFont="1" applyFill="1" applyBorder="1" applyAlignment="1">
      <alignment horizontal="center" vertical="center" wrapText="1"/>
    </xf>
    <xf numFmtId="0" fontId="139" fillId="30" borderId="93" xfId="0" applyFont="1" applyFill="1" applyBorder="1" applyAlignment="1">
      <alignment horizontal="center" vertical="center" wrapText="1"/>
    </xf>
    <xf numFmtId="0" fontId="91" fillId="0" borderId="94" xfId="0" applyFont="1" applyBorder="1" applyAlignment="1">
      <alignment horizontal="center"/>
    </xf>
    <xf numFmtId="0" fontId="91" fillId="0" borderId="95" xfId="0" applyFont="1" applyBorder="1" applyAlignment="1">
      <alignment horizontal="center"/>
    </xf>
    <xf numFmtId="0" fontId="111" fillId="0" borderId="96" xfId="0" applyFont="1" applyBorder="1"/>
    <xf numFmtId="0" fontId="91" fillId="0" borderId="76" xfId="0" applyFont="1" applyBorder="1" applyAlignment="1">
      <alignment horizontal="center"/>
    </xf>
    <xf numFmtId="179" fontId="91" fillId="0" borderId="0" xfId="3" applyNumberFormat="1" applyFont="1" applyBorder="1"/>
    <xf numFmtId="179" fontId="91" fillId="0" borderId="30" xfId="3" applyNumberFormat="1" applyFont="1" applyBorder="1"/>
    <xf numFmtId="0" fontId="139" fillId="30" borderId="76" xfId="0" applyFont="1" applyFill="1" applyBorder="1" applyAlignment="1">
      <alignment horizontal="center" vertical="center" wrapText="1"/>
    </xf>
    <xf numFmtId="0" fontId="139" fillId="30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left"/>
    </xf>
    <xf numFmtId="0" fontId="59" fillId="3" borderId="0" xfId="0" applyFont="1" applyFill="1" applyAlignment="1">
      <alignment horizontal="left" vertical="center"/>
    </xf>
    <xf numFmtId="0" fontId="59" fillId="3" borderId="0" xfId="0" applyFont="1" applyFill="1" applyAlignment="1">
      <alignment horizontal="left" vertical="center" indent="1"/>
    </xf>
    <xf numFmtId="0" fontId="59" fillId="3" borderId="89" xfId="0" applyFont="1" applyFill="1" applyBorder="1" applyAlignment="1">
      <alignment horizontal="left"/>
    </xf>
    <xf numFmtId="0" fontId="48" fillId="0" borderId="0" xfId="0" applyFont="1" applyAlignment="1">
      <alignment horizontal="center" vertical="center" wrapText="1"/>
    </xf>
    <xf numFmtId="4" fontId="74" fillId="0" borderId="0" xfId="0" applyNumberFormat="1" applyFont="1" applyAlignment="1">
      <alignment vertical="top" wrapText="1"/>
    </xf>
    <xf numFmtId="0" fontId="90" fillId="0" borderId="0" xfId="0" applyFont="1" applyAlignment="1">
      <alignment vertical="center"/>
    </xf>
    <xf numFmtId="0" fontId="146" fillId="0" borderId="24" xfId="0" applyFont="1" applyBorder="1" applyAlignment="1">
      <alignment horizontal="right" vertical="center"/>
    </xf>
    <xf numFmtId="0" fontId="146" fillId="0" borderId="25" xfId="0" applyFont="1" applyBorder="1" applyAlignment="1">
      <alignment horizontal="right" vertical="center"/>
    </xf>
    <xf numFmtId="170" fontId="146" fillId="0" borderId="27" xfId="0" applyNumberFormat="1" applyFont="1" applyBorder="1" applyAlignment="1">
      <alignment horizontal="center" vertical="center"/>
    </xf>
    <xf numFmtId="170" fontId="146" fillId="0" borderId="16" xfId="0" applyNumberFormat="1" applyFont="1" applyBorder="1" applyAlignment="1">
      <alignment horizontal="center" vertical="center"/>
    </xf>
    <xf numFmtId="169" fontId="146" fillId="0" borderId="115" xfId="0" applyNumberFormat="1" applyFont="1" applyBorder="1" applyAlignment="1">
      <alignment horizontal="right" vertical="center" indent="1"/>
    </xf>
    <xf numFmtId="169" fontId="146" fillId="0" borderId="35" xfId="0" applyNumberFormat="1" applyFont="1" applyBorder="1" applyAlignment="1">
      <alignment horizontal="right" vertical="center" indent="1"/>
    </xf>
    <xf numFmtId="169" fontId="146" fillId="0" borderId="17" xfId="0" applyNumberFormat="1" applyFont="1" applyBorder="1" applyAlignment="1">
      <alignment horizontal="right" vertical="center" indent="1"/>
    </xf>
    <xf numFmtId="169" fontId="146" fillId="0" borderId="22" xfId="0" applyNumberFormat="1" applyFont="1" applyBorder="1" applyAlignment="1">
      <alignment horizontal="right" vertical="center" indent="1"/>
    </xf>
    <xf numFmtId="169" fontId="146" fillId="0" borderId="13" xfId="0" applyNumberFormat="1" applyFont="1" applyBorder="1" applyAlignment="1">
      <alignment horizontal="right" vertical="center" indent="1"/>
    </xf>
    <xf numFmtId="169" fontId="146" fillId="0" borderId="18" xfId="0" applyNumberFormat="1" applyFont="1" applyBorder="1" applyAlignment="1">
      <alignment horizontal="right" vertical="center" indent="1"/>
    </xf>
    <xf numFmtId="169" fontId="146" fillId="0" borderId="25" xfId="0" applyNumberFormat="1" applyFont="1" applyBorder="1" applyAlignment="1">
      <alignment horizontal="right" vertical="center" indent="1"/>
    </xf>
    <xf numFmtId="169" fontId="146" fillId="0" borderId="23" xfId="0" applyNumberFormat="1" applyFont="1" applyBorder="1" applyAlignment="1">
      <alignment horizontal="right" vertical="center" indent="1"/>
    </xf>
    <xf numFmtId="168" fontId="146" fillId="0" borderId="38" xfId="0" applyNumberFormat="1" applyFont="1" applyBorder="1" applyAlignment="1">
      <alignment horizontal="center" vertical="center" wrapText="1"/>
    </xf>
    <xf numFmtId="168" fontId="146" fillId="0" borderId="40" xfId="0" applyNumberFormat="1" applyFont="1" applyBorder="1" applyAlignment="1">
      <alignment horizontal="center" vertical="center" wrapText="1"/>
    </xf>
    <xf numFmtId="168" fontId="146" fillId="0" borderId="42" xfId="0" applyNumberFormat="1" applyFont="1" applyBorder="1" applyAlignment="1">
      <alignment horizontal="center" vertical="center" wrapText="1"/>
    </xf>
    <xf numFmtId="0" fontId="146" fillId="0" borderId="0" xfId="0" applyFont="1" applyAlignment="1">
      <alignment horizontal="right" vertical="center"/>
    </xf>
    <xf numFmtId="0" fontId="146" fillId="0" borderId="121" xfId="0" applyFont="1" applyBorder="1" applyAlignment="1">
      <alignment horizontal="right" vertical="center"/>
    </xf>
    <xf numFmtId="169" fontId="146" fillId="0" borderId="127" xfId="0" applyNumberFormat="1" applyFont="1" applyBorder="1" applyAlignment="1">
      <alignment horizontal="right" vertical="center" indent="1"/>
    </xf>
    <xf numFmtId="169" fontId="146" fillId="0" borderId="27" xfId="0" applyNumberFormat="1" applyFont="1" applyBorder="1" applyAlignment="1">
      <alignment horizontal="right" vertical="center" indent="1"/>
    </xf>
    <xf numFmtId="169" fontId="146" fillId="0" borderId="27" xfId="0" applyNumberFormat="1" applyFont="1" applyBorder="1" applyAlignment="1">
      <alignment horizontal="right" vertical="center"/>
    </xf>
    <xf numFmtId="169" fontId="146" fillId="0" borderId="16" xfId="0" applyNumberFormat="1" applyFont="1" applyBorder="1" applyAlignment="1">
      <alignment horizontal="right" vertical="center" indent="1"/>
    </xf>
    <xf numFmtId="169" fontId="146" fillId="0" borderId="15" xfId="0" applyNumberFormat="1" applyFont="1" applyBorder="1" applyAlignment="1">
      <alignment horizontal="right" vertical="center" indent="1"/>
    </xf>
    <xf numFmtId="169" fontId="146" fillId="0" borderId="127" xfId="0" applyNumberFormat="1" applyFont="1" applyBorder="1" applyAlignment="1">
      <alignment horizontal="right" vertical="center"/>
    </xf>
    <xf numFmtId="169" fontId="146" fillId="0" borderId="0" xfId="0" applyNumberFormat="1" applyFont="1" applyAlignment="1">
      <alignment horizontal="right" vertical="center" indent="1"/>
    </xf>
    <xf numFmtId="0" fontId="145" fillId="0" borderId="136" xfId="0" applyFont="1" applyBorder="1"/>
    <xf numFmtId="167" fontId="146" fillId="0" borderId="127" xfId="0" applyNumberFormat="1" applyFont="1" applyBorder="1" applyAlignment="1">
      <alignment horizontal="right" vertical="center"/>
    </xf>
    <xf numFmtId="169" fontId="146" fillId="0" borderId="101" xfId="0" applyNumberFormat="1" applyFont="1" applyBorder="1" applyAlignment="1">
      <alignment horizontal="right" vertical="center"/>
    </xf>
    <xf numFmtId="169" fontId="146" fillId="0" borderId="43" xfId="0" applyNumberFormat="1" applyFont="1" applyBorder="1" applyAlignment="1">
      <alignment horizontal="right" vertical="center" indent="1"/>
    </xf>
    <xf numFmtId="169" fontId="146" fillId="0" borderId="30" xfId="0" applyNumberFormat="1" applyFont="1" applyBorder="1" applyAlignment="1">
      <alignment horizontal="right" vertical="center" indent="1"/>
    </xf>
    <xf numFmtId="169" fontId="146" fillId="0" borderId="101" xfId="0" applyNumberFormat="1" applyFont="1" applyBorder="1" applyAlignment="1">
      <alignment horizontal="right" vertical="center" indent="1"/>
    </xf>
    <xf numFmtId="169" fontId="146" fillId="6" borderId="127" xfId="0" applyNumberFormat="1" applyFont="1" applyFill="1" applyBorder="1" applyAlignment="1">
      <alignment horizontal="right" vertical="center" indent="1"/>
    </xf>
    <xf numFmtId="169" fontId="146" fillId="6" borderId="0" xfId="0" applyNumberFormat="1" applyFont="1" applyFill="1" applyAlignment="1">
      <alignment horizontal="right" vertical="center" indent="1"/>
    </xf>
    <xf numFmtId="169" fontId="146" fillId="6" borderId="17" xfId="0" applyNumberFormat="1" applyFont="1" applyFill="1" applyBorder="1" applyAlignment="1">
      <alignment horizontal="right" vertical="center" indent="1"/>
    </xf>
    <xf numFmtId="169" fontId="146" fillId="6" borderId="25" xfId="0" applyNumberFormat="1" applyFont="1" applyFill="1" applyBorder="1" applyAlignment="1">
      <alignment horizontal="right" vertical="center" indent="1"/>
    </xf>
    <xf numFmtId="169" fontId="146" fillId="6" borderId="24" xfId="0" applyNumberFormat="1" applyFont="1" applyFill="1" applyBorder="1" applyAlignment="1">
      <alignment horizontal="right" vertical="center" indent="1"/>
    </xf>
    <xf numFmtId="169" fontId="146" fillId="6" borderId="18" xfId="0" applyNumberFormat="1" applyFont="1" applyFill="1" applyBorder="1" applyAlignment="1">
      <alignment horizontal="right" vertical="center" indent="1"/>
    </xf>
    <xf numFmtId="0" fontId="147" fillId="0" borderId="10" xfId="0" applyFont="1" applyBorder="1" applyAlignment="1">
      <alignment vertical="top" wrapText="1"/>
    </xf>
    <xf numFmtId="3" fontId="35" fillId="0" borderId="142" xfId="0" applyNumberFormat="1" applyFont="1" applyBorder="1" applyAlignment="1">
      <alignment horizontal="right" vertical="top" wrapText="1"/>
    </xf>
    <xf numFmtId="0" fontId="0" fillId="0" borderId="17" xfId="0" applyBorder="1" applyAlignment="1">
      <alignment horizontal="right" vertical="center"/>
    </xf>
    <xf numFmtId="166" fontId="148" fillId="0" borderId="189" xfId="0" applyNumberFormat="1" applyFont="1" applyBorder="1" applyAlignment="1">
      <alignment horizontal="center" vertical="top" wrapText="1"/>
    </xf>
    <xf numFmtId="3" fontId="136" fillId="0" borderId="182" xfId="0" applyNumberFormat="1" applyFont="1" applyBorder="1" applyAlignment="1">
      <alignment horizontal="right" vertical="top" wrapText="1" indent="2"/>
    </xf>
    <xf numFmtId="3" fontId="136" fillId="0" borderId="185" xfId="0" applyNumberFormat="1" applyFont="1" applyBorder="1" applyAlignment="1">
      <alignment horizontal="right" vertical="center" wrapText="1" indent="1"/>
    </xf>
    <xf numFmtId="2" fontId="136" fillId="0" borderId="186" xfId="0" applyNumberFormat="1" applyFont="1" applyBorder="1" applyAlignment="1">
      <alignment horizontal="right" vertical="center" wrapText="1" indent="1"/>
    </xf>
    <xf numFmtId="0" fontId="59" fillId="0" borderId="187" xfId="0" applyFont="1" applyBorder="1" applyAlignment="1">
      <alignment horizontal="center" vertical="top" wrapText="1"/>
    </xf>
    <xf numFmtId="2" fontId="136" fillId="0" borderId="0" xfId="0" applyNumberFormat="1" applyFont="1" applyAlignment="1">
      <alignment horizontal="right" vertical="center" wrapText="1" indent="1"/>
    </xf>
    <xf numFmtId="3" fontId="136" fillId="0" borderId="184" xfId="0" applyNumberFormat="1" applyFont="1" applyBorder="1" applyAlignment="1">
      <alignment horizontal="right" vertical="top" wrapText="1"/>
    </xf>
    <xf numFmtId="3" fontId="136" fillId="0" borderId="186" xfId="0" applyNumberFormat="1" applyFont="1" applyBorder="1" applyAlignment="1">
      <alignment horizontal="right" vertical="top" wrapText="1"/>
    </xf>
    <xf numFmtId="3" fontId="59" fillId="0" borderId="184" xfId="0" applyNumberFormat="1" applyFont="1" applyBorder="1" applyAlignment="1">
      <alignment horizontal="center" vertical="center" wrapText="1"/>
    </xf>
    <xf numFmtId="166" fontId="150" fillId="0" borderId="185" xfId="0" applyNumberFormat="1" applyFont="1" applyBorder="1" applyAlignment="1">
      <alignment horizontal="right" vertical="top" wrapText="1" indent="1"/>
    </xf>
    <xf numFmtId="166" fontId="148" fillId="0" borderId="191" xfId="0" applyNumberFormat="1" applyFont="1" applyBorder="1" applyAlignment="1">
      <alignment horizontal="center" vertical="top" wrapText="1"/>
    </xf>
    <xf numFmtId="166" fontId="148" fillId="0" borderId="192" xfId="0" applyNumberFormat="1" applyFont="1" applyBorder="1" applyAlignment="1">
      <alignment horizontal="center" vertical="top" wrapText="1"/>
    </xf>
    <xf numFmtId="3" fontId="136" fillId="0" borderId="0" xfId="0" applyNumberFormat="1" applyFont="1" applyAlignment="1">
      <alignment horizontal="right" vertical="top" wrapText="1" indent="2"/>
    </xf>
    <xf numFmtId="3" fontId="136" fillId="0" borderId="190" xfId="0" applyNumberFormat="1" applyFont="1" applyBorder="1" applyAlignment="1">
      <alignment horizontal="right" vertical="top" wrapText="1" indent="2"/>
    </xf>
    <xf numFmtId="166" fontId="150" fillId="0" borderId="184" xfId="0" applyNumberFormat="1" applyFont="1" applyBorder="1" applyAlignment="1">
      <alignment horizontal="right" vertical="top" wrapText="1"/>
    </xf>
    <xf numFmtId="2" fontId="151" fillId="0" borderId="184" xfId="0" applyNumberFormat="1" applyFont="1" applyBorder="1" applyAlignment="1">
      <alignment horizontal="center" vertical="center" wrapText="1"/>
    </xf>
    <xf numFmtId="3" fontId="59" fillId="0" borderId="185" xfId="0" applyNumberFormat="1" applyFont="1" applyBorder="1" applyAlignment="1">
      <alignment horizontal="right" vertical="top" wrapText="1" indent="2"/>
    </xf>
    <xf numFmtId="3" fontId="59" fillId="0" borderId="0" xfId="0" applyNumberFormat="1" applyFont="1" applyAlignment="1">
      <alignment horizontal="right" vertical="top" wrapText="1" indent="2"/>
    </xf>
    <xf numFmtId="3" fontId="59" fillId="0" borderId="182" xfId="0" applyNumberFormat="1" applyFont="1" applyBorder="1" applyAlignment="1">
      <alignment horizontal="right" vertical="top" wrapText="1" indent="2"/>
    </xf>
    <xf numFmtId="0" fontId="59" fillId="0" borderId="188" xfId="0" applyFont="1" applyBorder="1" applyAlignment="1">
      <alignment horizontal="center" vertical="top" wrapText="1"/>
    </xf>
    <xf numFmtId="166" fontId="150" fillId="0" borderId="0" xfId="0" applyNumberFormat="1" applyFont="1" applyAlignment="1">
      <alignment horizontal="right" vertical="top" wrapText="1" indent="1"/>
    </xf>
    <xf numFmtId="0" fontId="59" fillId="0" borderId="0" xfId="0" applyFont="1"/>
    <xf numFmtId="0" fontId="148" fillId="0" borderId="188" xfId="0" applyFont="1" applyBorder="1" applyAlignment="1">
      <alignment vertical="top" wrapText="1"/>
    </xf>
    <xf numFmtId="2" fontId="151" fillId="0" borderId="186" xfId="0" applyNumberFormat="1" applyFont="1" applyBorder="1" applyAlignment="1">
      <alignment horizontal="center" vertical="center" wrapText="1"/>
    </xf>
    <xf numFmtId="3" fontId="59" fillId="0" borderId="190" xfId="0" applyNumberFormat="1" applyFont="1" applyBorder="1" applyAlignment="1">
      <alignment horizontal="right" vertical="top" wrapText="1" indent="2"/>
    </xf>
    <xf numFmtId="2" fontId="136" fillId="0" borderId="184" xfId="0" applyNumberFormat="1" applyFont="1" applyBorder="1" applyAlignment="1">
      <alignment horizontal="right" vertical="top" wrapText="1"/>
    </xf>
    <xf numFmtId="3" fontId="136" fillId="0" borderId="0" xfId="0" applyNumberFormat="1" applyFont="1" applyAlignment="1">
      <alignment horizontal="right" vertical="center" wrapText="1" indent="1"/>
    </xf>
    <xf numFmtId="166" fontId="148" fillId="0" borderId="193" xfId="0" applyNumberFormat="1" applyFont="1" applyBorder="1" applyAlignment="1">
      <alignment horizontal="center" vertical="top" wrapText="1"/>
    </xf>
    <xf numFmtId="3" fontId="59" fillId="0" borderId="0" xfId="0" applyNumberFormat="1" applyFont="1" applyAlignment="1">
      <alignment horizontal="right" vertical="center" wrapText="1" indent="1"/>
    </xf>
    <xf numFmtId="2" fontId="136" fillId="0" borderId="184" xfId="0" applyNumberFormat="1" applyFont="1" applyBorder="1" applyAlignment="1">
      <alignment horizontal="right" vertical="center" wrapText="1"/>
    </xf>
    <xf numFmtId="2" fontId="151" fillId="0" borderId="0" xfId="0" applyNumberFormat="1" applyFont="1" applyAlignment="1">
      <alignment horizontal="center" vertical="center" wrapText="1"/>
    </xf>
    <xf numFmtId="3" fontId="59" fillId="0" borderId="185" xfId="0" applyNumberFormat="1" applyFont="1" applyBorder="1" applyAlignment="1">
      <alignment horizontal="right" vertical="center" wrapText="1" indent="1"/>
    </xf>
    <xf numFmtId="166" fontId="150" fillId="0" borderId="186" xfId="0" applyNumberFormat="1" applyFont="1" applyBorder="1" applyAlignment="1">
      <alignment horizontal="right" vertical="top" wrapText="1" indent="1"/>
    </xf>
    <xf numFmtId="3" fontId="59" fillId="0" borderId="186" xfId="0" applyNumberFormat="1" applyFont="1" applyBorder="1" applyAlignment="1">
      <alignment horizontal="center" vertical="top" wrapText="1"/>
    </xf>
    <xf numFmtId="169" fontId="59" fillId="0" borderId="188" xfId="0" applyNumberFormat="1" applyFont="1" applyBorder="1" applyAlignment="1">
      <alignment horizontal="center" vertical="top" wrapText="1"/>
    </xf>
    <xf numFmtId="169" fontId="59" fillId="0" borderId="184" xfId="0" applyNumberFormat="1" applyFont="1" applyBorder="1" applyAlignment="1">
      <alignment horizontal="center" vertical="top" wrapText="1"/>
    </xf>
    <xf numFmtId="3" fontId="59" fillId="0" borderId="184" xfId="0" applyNumberFormat="1" applyFont="1" applyBorder="1" applyAlignment="1">
      <alignment horizontal="center" vertical="top" wrapText="1"/>
    </xf>
    <xf numFmtId="0" fontId="63" fillId="0" borderId="136" xfId="0" applyFont="1" applyBorder="1"/>
    <xf numFmtId="0" fontId="108" fillId="0" borderId="194" xfId="0" applyFont="1" applyBorder="1" applyAlignment="1">
      <alignment horizontal="center" vertical="center"/>
    </xf>
    <xf numFmtId="0" fontId="147" fillId="0" borderId="10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top"/>
    </xf>
    <xf numFmtId="166" fontId="38" fillId="0" borderId="187" xfId="22" applyNumberFormat="1" applyFont="1" applyBorder="1" applyAlignment="1">
      <alignment horizontal="right" vertical="center" wrapText="1"/>
    </xf>
    <xf numFmtId="0" fontId="59" fillId="0" borderId="195" xfId="0" applyFont="1" applyBorder="1" applyAlignment="1">
      <alignment horizontal="center" vertical="top" wrapText="1"/>
    </xf>
    <xf numFmtId="0" fontId="146" fillId="0" borderId="121" xfId="0" applyFont="1" applyBorder="1" applyAlignment="1">
      <alignment horizontal="center" vertical="center"/>
    </xf>
    <xf numFmtId="0" fontId="146" fillId="0" borderId="17" xfId="0" applyFont="1" applyBorder="1" applyAlignment="1">
      <alignment horizontal="center" vertical="center"/>
    </xf>
    <xf numFmtId="0" fontId="146" fillId="0" borderId="25" xfId="0" applyFont="1" applyBorder="1" applyAlignment="1">
      <alignment horizontal="center" vertical="center"/>
    </xf>
    <xf numFmtId="0" fontId="146" fillId="0" borderId="18" xfId="0" applyFont="1" applyBorder="1" applyAlignment="1">
      <alignment horizontal="center" vertical="center"/>
    </xf>
    <xf numFmtId="0" fontId="29" fillId="0" borderId="0" xfId="887"/>
    <xf numFmtId="3" fontId="35" fillId="0" borderId="12" xfId="887" applyNumberFormat="1" applyFont="1" applyBorder="1" applyAlignment="1">
      <alignment horizontal="right" vertical="center" wrapText="1"/>
    </xf>
    <xf numFmtId="175" fontId="35" fillId="0" borderId="15" xfId="887" applyNumberFormat="1" applyFont="1" applyBorder="1" applyAlignment="1">
      <alignment horizontal="center" vertical="center" wrapText="1"/>
    </xf>
    <xf numFmtId="3" fontId="35" fillId="0" borderId="33" xfId="887" applyNumberFormat="1" applyFont="1" applyBorder="1" applyAlignment="1">
      <alignment horizontal="right" vertical="center" wrapText="1"/>
    </xf>
    <xf numFmtId="175" fontId="35" fillId="0" borderId="34" xfId="887" applyNumberFormat="1" applyFont="1" applyBorder="1" applyAlignment="1">
      <alignment horizontal="center" vertical="center" wrapText="1"/>
    </xf>
    <xf numFmtId="3" fontId="35" fillId="0" borderId="15" xfId="887" applyNumberFormat="1" applyFont="1" applyBorder="1" applyAlignment="1">
      <alignment horizontal="right" vertical="center" wrapText="1"/>
    </xf>
    <xf numFmtId="175" fontId="35" fillId="0" borderId="34" xfId="887" applyNumberFormat="1" applyFont="1" applyBorder="1" applyAlignment="1">
      <alignment horizontal="right" vertical="center" wrapText="1"/>
    </xf>
    <xf numFmtId="175" fontId="35" fillId="0" borderId="16" xfId="887" applyNumberFormat="1" applyFont="1" applyBorder="1" applyAlignment="1">
      <alignment horizontal="center" vertical="center" wrapText="1"/>
    </xf>
    <xf numFmtId="3" fontId="35" fillId="0" borderId="183" xfId="887" applyNumberFormat="1" applyFont="1" applyBorder="1" applyAlignment="1">
      <alignment horizontal="right" vertical="center" wrapText="1"/>
    </xf>
    <xf numFmtId="175" fontId="35" fillId="0" borderId="0" xfId="887" applyNumberFormat="1" applyFont="1" applyAlignment="1">
      <alignment horizontal="center" vertical="center" wrapText="1"/>
    </xf>
    <xf numFmtId="3" fontId="35" fillId="0" borderId="185" xfId="887" applyNumberFormat="1" applyFont="1" applyBorder="1" applyAlignment="1">
      <alignment horizontal="right" vertical="center" wrapText="1"/>
    </xf>
    <xf numFmtId="175" fontId="35" fillId="0" borderId="186" xfId="887" applyNumberFormat="1" applyFont="1" applyBorder="1" applyAlignment="1">
      <alignment horizontal="center" vertical="center" wrapText="1"/>
    </xf>
    <xf numFmtId="3" fontId="35" fillId="0" borderId="0" xfId="887" applyNumberFormat="1" applyFont="1" applyAlignment="1">
      <alignment horizontal="right" vertical="center" wrapText="1"/>
    </xf>
    <xf numFmtId="175" fontId="35" fillId="0" borderId="186" xfId="887" applyNumberFormat="1" applyFont="1" applyBorder="1" applyAlignment="1">
      <alignment horizontal="right" vertical="center" wrapText="1"/>
    </xf>
    <xf numFmtId="175" fontId="35" fillId="0" borderId="184" xfId="887" applyNumberFormat="1" applyFont="1" applyBorder="1" applyAlignment="1">
      <alignment horizontal="center" vertical="center" wrapText="1"/>
    </xf>
    <xf numFmtId="0" fontId="35" fillId="0" borderId="183" xfId="887" applyFont="1" applyBorder="1" applyAlignment="1">
      <alignment horizontal="center" vertical="top" wrapText="1"/>
    </xf>
    <xf numFmtId="0" fontId="35" fillId="0" borderId="0" xfId="887" applyFont="1" applyAlignment="1">
      <alignment horizontal="right" vertical="top" wrapText="1"/>
    </xf>
    <xf numFmtId="3" fontId="35" fillId="0" borderId="183" xfId="887" applyNumberFormat="1" applyFont="1" applyBorder="1" applyAlignment="1">
      <alignment horizontal="right" vertical="top" wrapText="1"/>
    </xf>
    <xf numFmtId="3" fontId="35" fillId="0" borderId="0" xfId="887" applyNumberFormat="1" applyFont="1" applyAlignment="1">
      <alignment horizontal="right" vertical="top" wrapText="1"/>
    </xf>
    <xf numFmtId="3" fontId="35" fillId="0" borderId="185" xfId="887" applyNumberFormat="1" applyFont="1" applyBorder="1" applyAlignment="1">
      <alignment horizontal="right" vertical="top" wrapText="1"/>
    </xf>
    <xf numFmtId="3" fontId="35" fillId="0" borderId="186" xfId="887" applyNumberFormat="1" applyFont="1" applyBorder="1" applyAlignment="1">
      <alignment horizontal="right" vertical="top" wrapText="1"/>
    </xf>
    <xf numFmtId="0" fontId="35" fillId="0" borderId="186" xfId="887" applyFont="1" applyBorder="1" applyAlignment="1">
      <alignment horizontal="right" vertical="top" wrapText="1"/>
    </xf>
    <xf numFmtId="0" fontId="29" fillId="0" borderId="185" xfId="887" applyBorder="1"/>
    <xf numFmtId="0" fontId="29" fillId="0" borderId="186" xfId="887" applyBorder="1"/>
    <xf numFmtId="0" fontId="29" fillId="0" borderId="184" xfId="887" applyBorder="1"/>
    <xf numFmtId="3" fontId="34" fillId="0" borderId="183" xfId="887" applyNumberFormat="1" applyFont="1" applyBorder="1" applyAlignment="1">
      <alignment horizontal="right" vertical="top" wrapText="1"/>
    </xf>
    <xf numFmtId="3" fontId="34" fillId="0" borderId="0" xfId="887" applyNumberFormat="1" applyFont="1" applyAlignment="1">
      <alignment horizontal="right" vertical="top" wrapText="1"/>
    </xf>
    <xf numFmtId="3" fontId="34" fillId="0" borderId="185" xfId="887" applyNumberFormat="1" applyFont="1" applyBorder="1" applyAlignment="1">
      <alignment horizontal="right" vertical="top" wrapText="1"/>
    </xf>
    <xf numFmtId="3" fontId="34" fillId="0" borderId="186" xfId="887" applyNumberFormat="1" applyFont="1" applyBorder="1" applyAlignment="1">
      <alignment horizontal="right" vertical="top" wrapText="1"/>
    </xf>
    <xf numFmtId="4" fontId="34" fillId="0" borderId="186" xfId="887" applyNumberFormat="1" applyFont="1" applyBorder="1" applyAlignment="1">
      <alignment horizontal="right" vertical="top" wrapText="1"/>
    </xf>
    <xf numFmtId="2" fontId="34" fillId="0" borderId="0" xfId="887" applyNumberFormat="1" applyFont="1" applyAlignment="1">
      <alignment horizontal="right" vertical="top" wrapText="1"/>
    </xf>
    <xf numFmtId="2" fontId="34" fillId="0" borderId="186" xfId="887" applyNumberFormat="1" applyFont="1" applyBorder="1" applyAlignment="1">
      <alignment horizontal="right" vertical="top" wrapText="1"/>
    </xf>
    <xf numFmtId="166" fontId="33" fillId="0" borderId="187" xfId="22" applyNumberFormat="1" applyFont="1" applyBorder="1" applyAlignment="1">
      <alignment vertical="top"/>
    </xf>
    <xf numFmtId="0" fontId="29" fillId="0" borderId="189" xfId="887" applyBorder="1" applyAlignment="1">
      <alignment vertical="top" wrapText="1"/>
    </xf>
    <xf numFmtId="166" fontId="33" fillId="0" borderId="193" xfId="22" applyNumberFormat="1" applyFont="1" applyBorder="1" applyAlignment="1">
      <alignment vertical="top"/>
    </xf>
    <xf numFmtId="0" fontId="29" fillId="0" borderId="195" xfId="887" applyBorder="1" applyAlignment="1">
      <alignment vertical="top" wrapText="1"/>
    </xf>
    <xf numFmtId="166" fontId="33" fillId="0" borderId="189" xfId="22" applyNumberFormat="1" applyFont="1" applyBorder="1" applyAlignment="1">
      <alignment vertical="top"/>
    </xf>
    <xf numFmtId="166" fontId="33" fillId="0" borderId="189" xfId="22" applyNumberFormat="1" applyFont="1" applyBorder="1" applyAlignment="1">
      <alignment vertical="top" wrapText="1"/>
    </xf>
    <xf numFmtId="0" fontId="29" fillId="0" borderId="195" xfId="887" applyBorder="1"/>
    <xf numFmtId="0" fontId="29" fillId="0" borderId="188" xfId="887" applyBorder="1"/>
    <xf numFmtId="0" fontId="36" fillId="0" borderId="0" xfId="887" applyFont="1" applyAlignment="1">
      <alignment horizontal="left" indent="3"/>
    </xf>
    <xf numFmtId="0" fontId="40" fillId="0" borderId="0" xfId="887" applyFont="1" applyAlignment="1">
      <alignment horizontal="left" indent="3"/>
    </xf>
    <xf numFmtId="0" fontId="39" fillId="0" borderId="0" xfId="887" applyFont="1" applyAlignment="1">
      <alignment horizontal="left" indent="3"/>
    </xf>
    <xf numFmtId="14" fontId="29" fillId="0" borderId="0" xfId="887" applyNumberFormat="1"/>
    <xf numFmtId="3" fontId="35" fillId="0" borderId="186" xfId="887" applyNumberFormat="1" applyFont="1" applyBorder="1" applyAlignment="1">
      <alignment horizontal="right" vertical="center" wrapText="1"/>
    </xf>
    <xf numFmtId="0" fontId="32" fillId="0" borderId="0" xfId="887" applyFont="1"/>
    <xf numFmtId="166" fontId="33" fillId="0" borderId="187" xfId="22" applyNumberFormat="1" applyFont="1" applyBorder="1" applyAlignment="1">
      <alignment vertical="top" wrapText="1"/>
    </xf>
    <xf numFmtId="10" fontId="38" fillId="0" borderId="0" xfId="22" applyNumberFormat="1" applyFont="1" applyAlignment="1">
      <alignment horizontal="right" vertical="center" wrapText="1"/>
    </xf>
    <xf numFmtId="0" fontId="91" fillId="0" borderId="186" xfId="0" applyFont="1" applyBorder="1" applyAlignment="1">
      <alignment horizontal="center"/>
    </xf>
    <xf numFmtId="0" fontId="91" fillId="0" borderId="186" xfId="0" applyFont="1" applyBorder="1"/>
    <xf numFmtId="179" fontId="91" fillId="0" borderId="186" xfId="3" applyNumberFormat="1" applyFont="1" applyBorder="1"/>
    <xf numFmtId="0" fontId="0" fillId="0" borderId="15" xfId="0" applyBorder="1"/>
    <xf numFmtId="0" fontId="0" fillId="0" borderId="16" xfId="0" applyBorder="1"/>
    <xf numFmtId="0" fontId="34" fillId="0" borderId="0" xfId="0" applyFont="1" applyAlignment="1">
      <alignment horizontal="center" vertical="center"/>
    </xf>
    <xf numFmtId="0" fontId="35" fillId="0" borderId="16" xfId="0" applyFont="1" applyBorder="1" applyAlignment="1">
      <alignment horizontal="center" vertical="top" wrapText="1"/>
    </xf>
    <xf numFmtId="0" fontId="36" fillId="0" borderId="37" xfId="887" applyFont="1" applyBorder="1" applyAlignment="1">
      <alignment horizontal="center" vertical="center" wrapText="1"/>
    </xf>
    <xf numFmtId="0" fontId="36" fillId="0" borderId="36" xfId="887" applyFont="1" applyBorder="1" applyAlignment="1">
      <alignment horizontal="center" vertical="center" wrapText="1"/>
    </xf>
    <xf numFmtId="0" fontId="82" fillId="5" borderId="6" xfId="14" applyFont="1" applyFill="1" applyBorder="1" applyAlignment="1">
      <alignment horizontal="center" vertical="center" wrapText="1"/>
    </xf>
    <xf numFmtId="0" fontId="83" fillId="5" borderId="15" xfId="14" applyFont="1" applyFill="1" applyBorder="1" applyAlignment="1">
      <alignment horizontal="center" vertical="center"/>
    </xf>
    <xf numFmtId="0" fontId="83" fillId="5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82" fillId="5" borderId="12" xfId="14" applyFont="1" applyFill="1" applyBorder="1" applyAlignment="1">
      <alignment horizontal="center" vertical="center"/>
    </xf>
    <xf numFmtId="0" fontId="79" fillId="0" borderId="6" xfId="45" applyFont="1" applyBorder="1" applyAlignment="1">
      <alignment horizontal="center" vertical="center"/>
    </xf>
    <xf numFmtId="0" fontId="79" fillId="0" borderId="7" xfId="45" applyFont="1" applyBorder="1" applyAlignment="1">
      <alignment horizontal="center" vertical="center"/>
    </xf>
    <xf numFmtId="0" fontId="79" fillId="0" borderId="8" xfId="45" applyFont="1" applyBorder="1" applyAlignment="1">
      <alignment horizontal="center" vertical="center"/>
    </xf>
    <xf numFmtId="0" fontId="80" fillId="5" borderId="10" xfId="14" applyFont="1" applyFill="1" applyBorder="1" applyAlignment="1">
      <alignment horizontal="center" vertical="center" wrapText="1"/>
    </xf>
    <xf numFmtId="0" fontId="80" fillId="5" borderId="0" xfId="14" applyFont="1" applyFill="1" applyAlignment="1">
      <alignment horizontal="center" vertical="center" wrapText="1"/>
    </xf>
    <xf numFmtId="0" fontId="80" fillId="5" borderId="183" xfId="14" applyFont="1" applyFill="1" applyBorder="1" applyAlignment="1">
      <alignment horizontal="center" vertical="center" wrapText="1"/>
    </xf>
    <xf numFmtId="0" fontId="80" fillId="5" borderId="0" xfId="14" applyFont="1" applyFill="1" applyBorder="1" applyAlignment="1">
      <alignment horizontal="center" vertical="center" wrapText="1"/>
    </xf>
    <xf numFmtId="0" fontId="43" fillId="30" borderId="75" xfId="0" applyFont="1" applyFill="1" applyBorder="1" applyAlignment="1">
      <alignment horizontal="center" vertical="center" wrapText="1"/>
    </xf>
    <xf numFmtId="0" fontId="43" fillId="30" borderId="89" xfId="0" applyFont="1" applyFill="1" applyBorder="1" applyAlignment="1">
      <alignment horizontal="center" vertical="center" wrapText="1"/>
    </xf>
    <xf numFmtId="0" fontId="31" fillId="30" borderId="75" xfId="0" applyFont="1" applyFill="1" applyBorder="1" applyAlignment="1">
      <alignment horizontal="center"/>
    </xf>
    <xf numFmtId="0" fontId="31" fillId="30" borderId="89" xfId="0" applyFont="1" applyFill="1" applyBorder="1" applyAlignment="1">
      <alignment horizontal="center"/>
    </xf>
    <xf numFmtId="0" fontId="80" fillId="5" borderId="12" xfId="14" applyFont="1" applyFill="1" applyBorder="1" applyAlignment="1">
      <alignment horizontal="center" vertical="center" wrapText="1"/>
    </xf>
    <xf numFmtId="0" fontId="80" fillId="5" borderId="15" xfId="14" applyFont="1" applyFill="1" applyBorder="1" applyAlignment="1">
      <alignment horizontal="center" vertical="center" wrapText="1"/>
    </xf>
    <xf numFmtId="1" fontId="79" fillId="0" borderId="6" xfId="14" applyNumberFormat="1" applyFont="1" applyBorder="1" applyAlignment="1">
      <alignment horizontal="center" vertical="center"/>
    </xf>
    <xf numFmtId="1" fontId="79" fillId="0" borderId="8" xfId="14" applyNumberFormat="1" applyFont="1" applyBorder="1" applyAlignment="1">
      <alignment horizontal="center" vertical="center"/>
    </xf>
    <xf numFmtId="1" fontId="79" fillId="0" borderId="7" xfId="14" applyNumberFormat="1" applyFont="1" applyBorder="1" applyAlignment="1">
      <alignment horizontal="center" vertical="center"/>
    </xf>
    <xf numFmtId="0" fontId="80" fillId="5" borderId="16" xfId="14" applyFont="1" applyFill="1" applyBorder="1" applyAlignment="1">
      <alignment horizontal="center" vertical="center" wrapText="1"/>
    </xf>
    <xf numFmtId="0" fontId="102" fillId="0" borderId="10" xfId="14" applyFont="1" applyBorder="1" applyAlignment="1">
      <alignment horizontal="center" vertical="center"/>
    </xf>
    <xf numFmtId="0" fontId="102" fillId="0" borderId="0" xfId="14" applyFont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49" fontId="84" fillId="0" borderId="6" xfId="0" applyNumberFormat="1" applyFont="1" applyBorder="1" applyAlignment="1">
      <alignment horizontal="center"/>
    </xf>
    <xf numFmtId="49" fontId="85" fillId="0" borderId="7" xfId="0" applyNumberFormat="1" applyFont="1" applyBorder="1" applyAlignment="1">
      <alignment horizontal="center"/>
    </xf>
    <xf numFmtId="49" fontId="85" fillId="0" borderId="8" xfId="0" applyNumberFormat="1" applyFont="1" applyBorder="1" applyAlignment="1">
      <alignment horizontal="center"/>
    </xf>
    <xf numFmtId="0" fontId="31" fillId="0" borderId="6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31" fillId="0" borderId="37" xfId="0" applyFont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49" fontId="84" fillId="0" borderId="7" xfId="0" applyNumberFormat="1" applyFont="1" applyBorder="1" applyAlignment="1">
      <alignment horizontal="center"/>
    </xf>
    <xf numFmtId="49" fontId="84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86" fillId="5" borderId="6" xfId="0" applyFont="1" applyFill="1" applyBorder="1" applyAlignment="1">
      <alignment horizontal="center" vertical="center"/>
    </xf>
    <xf numFmtId="0" fontId="86" fillId="5" borderId="7" xfId="0" applyFont="1" applyFill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top" wrapText="1"/>
    </xf>
    <xf numFmtId="0" fontId="34" fillId="0" borderId="7" xfId="0" applyFont="1" applyBorder="1" applyAlignment="1">
      <alignment horizontal="center" vertical="top" wrapText="1"/>
    </xf>
    <xf numFmtId="0" fontId="34" fillId="0" borderId="8" xfId="0" applyFont="1" applyBorder="1" applyAlignment="1">
      <alignment horizontal="center" vertical="top" wrapText="1"/>
    </xf>
    <xf numFmtId="0" fontId="34" fillId="0" borderId="6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7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170" fontId="35" fillId="0" borderId="10" xfId="0" applyNumberFormat="1" applyFont="1" applyBorder="1" applyAlignment="1">
      <alignment horizontal="right" vertical="center" wrapText="1" indent="4"/>
    </xf>
    <xf numFmtId="170" fontId="35" fillId="0" borderId="17" xfId="0" applyNumberFormat="1" applyFont="1" applyBorder="1" applyAlignment="1">
      <alignment horizontal="right" vertical="center" wrapText="1" indent="4"/>
    </xf>
    <xf numFmtId="0" fontId="80" fillId="5" borderId="6" xfId="0" applyFont="1" applyFill="1" applyBorder="1" applyAlignment="1">
      <alignment horizontal="center" vertical="center"/>
    </xf>
    <xf numFmtId="0" fontId="80" fillId="5" borderId="7" xfId="0" applyFont="1" applyFill="1" applyBorder="1" applyAlignment="1">
      <alignment horizontal="center" vertical="center"/>
    </xf>
    <xf numFmtId="0" fontId="80" fillId="5" borderId="8" xfId="0" applyFont="1" applyFill="1" applyBorder="1" applyAlignment="1">
      <alignment horizontal="center" vertical="center"/>
    </xf>
    <xf numFmtId="0" fontId="34" fillId="0" borderId="11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144" fillId="0" borderId="183" xfId="0" applyFont="1" applyBorder="1" applyAlignment="1">
      <alignment horizontal="center" vertical="top" wrapText="1"/>
    </xf>
    <xf numFmtId="0" fontId="144" fillId="0" borderId="184" xfId="0" applyFont="1" applyBorder="1" applyAlignment="1">
      <alignment horizontal="center" vertical="top" wrapText="1"/>
    </xf>
    <xf numFmtId="170" fontId="35" fillId="0" borderId="10" xfId="0" applyNumberFormat="1" applyFont="1" applyBorder="1" applyAlignment="1">
      <alignment horizontal="right" vertical="top" wrapText="1" indent="4"/>
    </xf>
    <xf numFmtId="170" fontId="35" fillId="0" borderId="17" xfId="0" applyNumberFormat="1" applyFont="1" applyBorder="1" applyAlignment="1">
      <alignment horizontal="right" vertical="top" wrapText="1" indent="4"/>
    </xf>
    <xf numFmtId="0" fontId="37" fillId="0" borderId="10" xfId="0" applyFont="1" applyBorder="1" applyAlignment="1">
      <alignment horizontal="center" vertical="top" wrapText="1"/>
    </xf>
    <xf numFmtId="0" fontId="37" fillId="0" borderId="0" xfId="0" applyFont="1" applyAlignment="1">
      <alignment horizontal="center" vertical="top" wrapText="1"/>
    </xf>
    <xf numFmtId="0" fontId="90" fillId="5" borderId="4" xfId="0" applyFont="1" applyFill="1" applyBorder="1" applyAlignment="1">
      <alignment horizontal="left" vertical="center" wrapText="1" indent="2"/>
    </xf>
    <xf numFmtId="0" fontId="34" fillId="0" borderId="4" xfId="0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170" fontId="35" fillId="0" borderId="10" xfId="0" applyNumberFormat="1" applyFont="1" applyBorder="1" applyAlignment="1">
      <alignment horizontal="right" vertical="center" wrapText="1" indent="3"/>
    </xf>
    <xf numFmtId="170" fontId="35" fillId="0" borderId="0" xfId="0" applyNumberFormat="1" applyFont="1" applyAlignment="1">
      <alignment horizontal="right" vertical="center" wrapText="1" indent="3"/>
    </xf>
    <xf numFmtId="0" fontId="60" fillId="0" borderId="37" xfId="0" applyFont="1" applyBorder="1" applyAlignment="1">
      <alignment horizontal="center" vertical="center" wrapText="1"/>
    </xf>
    <xf numFmtId="0" fontId="60" fillId="0" borderId="36" xfId="0" applyFont="1" applyBorder="1" applyAlignment="1">
      <alignment horizontal="center" vertical="center" wrapText="1"/>
    </xf>
    <xf numFmtId="0" fontId="60" fillId="0" borderId="7" xfId="0" applyFont="1" applyBorder="1" applyAlignment="1">
      <alignment horizontal="center" vertical="center" wrapText="1"/>
    </xf>
    <xf numFmtId="0" fontId="60" fillId="0" borderId="8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80" fillId="5" borderId="24" xfId="0" applyFont="1" applyFill="1" applyBorder="1" applyAlignment="1">
      <alignment horizontal="center" vertical="center"/>
    </xf>
    <xf numFmtId="0" fontId="34" fillId="0" borderId="15" xfId="0" applyFont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170" fontId="35" fillId="0" borderId="10" xfId="0" applyNumberFormat="1" applyFont="1" applyBorder="1" applyAlignment="1">
      <alignment horizontal="center" vertical="top" wrapText="1"/>
    </xf>
    <xf numFmtId="170" fontId="35" fillId="0" borderId="17" xfId="0" applyNumberFormat="1" applyFont="1" applyBorder="1" applyAlignment="1">
      <alignment horizontal="center" vertical="top" wrapText="1"/>
    </xf>
    <xf numFmtId="0" fontId="37" fillId="0" borderId="17" xfId="0" applyFont="1" applyBorder="1" applyAlignment="1">
      <alignment horizontal="center" vertical="top" wrapText="1"/>
    </xf>
    <xf numFmtId="0" fontId="36" fillId="0" borderId="50" xfId="0" applyFont="1" applyBorder="1" applyAlignment="1">
      <alignment horizontal="center" vertical="center" wrapText="1"/>
    </xf>
    <xf numFmtId="0" fontId="36" fillId="0" borderId="40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80" fillId="5" borderId="12" xfId="0" applyFont="1" applyFill="1" applyBorder="1" applyAlignment="1">
      <alignment horizontal="center" vertical="center" wrapText="1"/>
    </xf>
    <xf numFmtId="0" fontId="80" fillId="5" borderId="15" xfId="0" applyFont="1" applyFill="1" applyBorder="1" applyAlignment="1">
      <alignment horizontal="center" vertical="center" wrapText="1"/>
    </xf>
    <xf numFmtId="0" fontId="80" fillId="5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34" fillId="0" borderId="49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43" xfId="0" applyFont="1" applyBorder="1" applyAlignment="1">
      <alignment horizontal="center" vertical="center" wrapText="1"/>
    </xf>
    <xf numFmtId="0" fontId="80" fillId="5" borderId="12" xfId="0" applyFont="1" applyFill="1" applyBorder="1" applyAlignment="1">
      <alignment horizontal="center" vertical="center"/>
    </xf>
    <xf numFmtId="0" fontId="80" fillId="5" borderId="15" xfId="0" applyFont="1" applyFill="1" applyBorder="1" applyAlignment="1">
      <alignment horizontal="center" vertical="center"/>
    </xf>
    <xf numFmtId="0" fontId="80" fillId="5" borderId="16" xfId="0" applyFont="1" applyFill="1" applyBorder="1" applyAlignment="1">
      <alignment horizontal="center" vertical="center"/>
    </xf>
    <xf numFmtId="0" fontId="34" fillId="0" borderId="34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44" xfId="0" applyFont="1" applyBorder="1" applyAlignment="1">
      <alignment horizontal="center" vertical="center" wrapText="1"/>
    </xf>
    <xf numFmtId="0" fontId="34" fillId="0" borderId="45" xfId="0" applyFont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34" fillId="0" borderId="6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34" fillId="0" borderId="40" xfId="0" applyFont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73" fillId="0" borderId="37" xfId="0" applyFont="1" applyBorder="1" applyAlignment="1">
      <alignment horizontal="center" vertical="center" wrapText="1"/>
    </xf>
    <xf numFmtId="0" fontId="73" fillId="0" borderId="36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87" fillId="5" borderId="11" xfId="0" applyFont="1" applyFill="1" applyBorder="1" applyAlignment="1">
      <alignment horizontal="center" wrapText="1"/>
    </xf>
    <xf numFmtId="0" fontId="87" fillId="5" borderId="24" xfId="0" applyFont="1" applyFill="1" applyBorder="1" applyAlignment="1">
      <alignment horizontal="center" wrapText="1"/>
    </xf>
    <xf numFmtId="0" fontId="34" fillId="0" borderId="16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170" fontId="35" fillId="0" borderId="17" xfId="0" applyNumberFormat="1" applyFont="1" applyBorder="1" applyAlignment="1">
      <alignment horizontal="right" vertical="center" wrapText="1" indent="3"/>
    </xf>
    <xf numFmtId="0" fontId="36" fillId="0" borderId="15" xfId="0" applyFont="1" applyBorder="1" applyAlignment="1">
      <alignment horizontal="left"/>
    </xf>
    <xf numFmtId="0" fontId="0" fillId="0" borderId="7" xfId="0" applyBorder="1"/>
    <xf numFmtId="0" fontId="0" fillId="0" borderId="8" xfId="0" applyBorder="1"/>
    <xf numFmtId="170" fontId="59" fillId="0" borderId="183" xfId="0" applyNumberFormat="1" applyFont="1" applyBorder="1" applyAlignment="1">
      <alignment horizontal="right" vertical="top" wrapText="1" indent="4"/>
    </xf>
    <xf numFmtId="170" fontId="59" fillId="0" borderId="184" xfId="0" applyNumberFormat="1" applyFont="1" applyBorder="1" applyAlignment="1">
      <alignment horizontal="right" vertical="top" wrapText="1" indent="4"/>
    </xf>
    <xf numFmtId="0" fontId="36" fillId="0" borderId="49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5" fillId="0" borderId="54" xfId="0" applyFont="1" applyBorder="1" applyAlignment="1">
      <alignment horizontal="center" vertical="top" wrapText="1"/>
    </xf>
    <xf numFmtId="0" fontId="35" fillId="0" borderId="16" xfId="0" applyFont="1" applyBorder="1" applyAlignment="1">
      <alignment horizontal="center" vertical="top" wrapText="1"/>
    </xf>
    <xf numFmtId="0" fontId="34" fillId="0" borderId="9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51" fillId="0" borderId="26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51" fillId="0" borderId="8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168" fontId="42" fillId="0" borderId="45" xfId="0" applyNumberFormat="1" applyFont="1" applyBorder="1" applyAlignment="1">
      <alignment horizontal="center" vertical="center" wrapText="1"/>
    </xf>
    <xf numFmtId="168" fontId="42" fillId="0" borderId="53" xfId="0" applyNumberFormat="1" applyFont="1" applyBorder="1" applyAlignment="1">
      <alignment horizontal="center" vertical="center" wrapText="1"/>
    </xf>
    <xf numFmtId="168" fontId="146" fillId="0" borderId="44" xfId="0" applyNumberFormat="1" applyFont="1" applyBorder="1" applyAlignment="1">
      <alignment horizontal="center" vertical="center" wrapText="1"/>
    </xf>
    <xf numFmtId="168" fontId="146" fillId="0" borderId="46" xfId="0" applyNumberFormat="1" applyFont="1" applyBorder="1" applyAlignment="1">
      <alignment horizontal="center" vertical="center" wrapText="1"/>
    </xf>
    <xf numFmtId="168" fontId="42" fillId="0" borderId="52" xfId="0" applyNumberFormat="1" applyFont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69" fillId="2" borderId="0" xfId="0" applyFont="1" applyFill="1" applyAlignment="1">
      <alignment horizontal="center" vertical="center"/>
    </xf>
    <xf numFmtId="0" fontId="70" fillId="0" borderId="12" xfId="0" applyFont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15" xfId="0" applyFont="1" applyBorder="1" applyAlignment="1">
      <alignment horizontal="center" vertical="center"/>
    </xf>
    <xf numFmtId="0" fontId="70" fillId="0" borderId="16" xfId="0" applyFont="1" applyBorder="1" applyAlignment="1">
      <alignment horizontal="center" vertical="center"/>
    </xf>
    <xf numFmtId="0" fontId="36" fillId="0" borderId="7" xfId="887" applyFont="1" applyBorder="1" applyAlignment="1">
      <alignment horizontal="center" vertical="center" wrapText="1"/>
    </xf>
    <xf numFmtId="0" fontId="80" fillId="5" borderId="0" xfId="887" applyFont="1" applyFill="1" applyAlignment="1">
      <alignment horizontal="center" vertical="center"/>
    </xf>
    <xf numFmtId="0" fontId="80" fillId="5" borderId="189" xfId="887" applyFont="1" applyFill="1" applyBorder="1" applyAlignment="1">
      <alignment horizontal="center" vertical="center"/>
    </xf>
    <xf numFmtId="0" fontId="34" fillId="0" borderId="6" xfId="887" applyFont="1" applyBorder="1" applyAlignment="1">
      <alignment horizontal="center" vertical="top" wrapText="1"/>
    </xf>
    <xf numFmtId="0" fontId="34" fillId="0" borderId="7" xfId="887" applyFont="1" applyBorder="1" applyAlignment="1">
      <alignment horizontal="center" vertical="top" wrapText="1"/>
    </xf>
    <xf numFmtId="0" fontId="36" fillId="0" borderId="8" xfId="887" applyFont="1" applyBorder="1" applyAlignment="1">
      <alignment horizontal="center" vertical="center" wrapText="1"/>
    </xf>
    <xf numFmtId="0" fontId="36" fillId="0" borderId="37" xfId="887" applyFont="1" applyBorder="1" applyAlignment="1">
      <alignment horizontal="center" vertical="center" wrapText="1"/>
    </xf>
    <xf numFmtId="0" fontId="36" fillId="0" borderId="36" xfId="887" applyFont="1" applyBorder="1" applyAlignment="1">
      <alignment horizontal="center" vertical="center" wrapText="1"/>
    </xf>
    <xf numFmtId="0" fontId="34" fillId="0" borderId="12" xfId="887" applyFont="1" applyBorder="1" applyAlignment="1">
      <alignment horizontal="center" vertical="center" wrapText="1"/>
    </xf>
    <xf numFmtId="0" fontId="34" fillId="0" borderId="15" xfId="887" applyFont="1" applyBorder="1" applyAlignment="1">
      <alignment horizontal="center" vertical="center" wrapText="1"/>
    </xf>
    <xf numFmtId="0" fontId="34" fillId="0" borderId="187" xfId="887" applyFont="1" applyBorder="1" applyAlignment="1">
      <alignment horizontal="center" vertical="center" wrapText="1"/>
    </xf>
    <xf numFmtId="0" fontId="34" fillId="0" borderId="189" xfId="887" applyFont="1" applyBorder="1" applyAlignment="1">
      <alignment horizontal="center" vertical="center" wrapText="1"/>
    </xf>
    <xf numFmtId="0" fontId="36" fillId="0" borderId="6" xfId="887" applyFont="1" applyBorder="1" applyAlignment="1">
      <alignment horizontal="center" vertical="center" wrapText="1"/>
    </xf>
    <xf numFmtId="0" fontId="34" fillId="0" borderId="12" xfId="887" applyFont="1" applyBorder="1" applyAlignment="1">
      <alignment horizontal="center" vertical="top" wrapText="1"/>
    </xf>
    <xf numFmtId="0" fontId="34" fillId="0" borderId="15" xfId="887" applyFont="1" applyBorder="1" applyAlignment="1">
      <alignment horizontal="center" vertical="top" wrapText="1"/>
    </xf>
    <xf numFmtId="0" fontId="34" fillId="0" borderId="16" xfId="887" applyFont="1" applyBorder="1" applyAlignment="1">
      <alignment horizontal="center" vertical="top" wrapText="1"/>
    </xf>
    <xf numFmtId="170" fontId="35" fillId="0" borderId="10" xfId="0" applyNumberFormat="1" applyFont="1" applyBorder="1" applyAlignment="1">
      <alignment horizontal="right" vertical="top" wrapText="1" indent="3"/>
    </xf>
    <xf numFmtId="170" fontId="35" fillId="0" borderId="17" xfId="0" applyNumberFormat="1" applyFont="1" applyBorder="1" applyAlignment="1">
      <alignment horizontal="right" vertical="top" wrapText="1" indent="3"/>
    </xf>
    <xf numFmtId="0" fontId="80" fillId="5" borderId="0" xfId="0" applyFont="1" applyFill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top" wrapText="1"/>
    </xf>
    <xf numFmtId="0" fontId="34" fillId="0" borderId="15" xfId="0" applyFont="1" applyBorder="1" applyAlignment="1">
      <alignment horizontal="center" vertical="top" wrapText="1"/>
    </xf>
    <xf numFmtId="0" fontId="34" fillId="0" borderId="34" xfId="0" applyFont="1" applyBorder="1" applyAlignment="1">
      <alignment horizontal="center" vertical="top" wrapText="1"/>
    </xf>
    <xf numFmtId="0" fontId="34" fillId="0" borderId="0" xfId="0" applyFont="1" applyAlignment="1">
      <alignment horizontal="center" vertical="center" wrapText="1"/>
    </xf>
    <xf numFmtId="0" fontId="37" fillId="0" borderId="51" xfId="0" applyFont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wrapText="1"/>
    </xf>
    <xf numFmtId="0" fontId="37" fillId="0" borderId="78" xfId="0" applyFont="1" applyBorder="1" applyAlignment="1">
      <alignment horizontal="center" vertical="center" wrapText="1"/>
    </xf>
    <xf numFmtId="0" fontId="37" fillId="0" borderId="31" xfId="0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37" fillId="0" borderId="32" xfId="0" applyFont="1" applyBorder="1" applyAlignment="1">
      <alignment horizontal="center" vertical="center" wrapText="1"/>
    </xf>
    <xf numFmtId="170" fontId="35" fillId="0" borderId="10" xfId="0" applyNumberFormat="1" applyFont="1" applyBorder="1" applyAlignment="1">
      <alignment horizontal="right" vertical="top" wrapText="1" indent="5"/>
    </xf>
    <xf numFmtId="170" fontId="35" fillId="0" borderId="0" xfId="0" applyNumberFormat="1" applyFont="1" applyAlignment="1">
      <alignment horizontal="right" vertical="top" wrapText="1" indent="5"/>
    </xf>
    <xf numFmtId="0" fontId="0" fillId="0" borderId="186" xfId="0" applyBorder="1"/>
    <xf numFmtId="0" fontId="139" fillId="30" borderId="101" xfId="0" applyFont="1" applyFill="1" applyBorder="1" applyAlignment="1">
      <alignment horizontal="center" vertical="center" wrapText="1"/>
    </xf>
    <xf numFmtId="0" fontId="140" fillId="0" borderId="186" xfId="0" applyFont="1" applyBorder="1" applyAlignment="1">
      <alignment horizontal="left" indent="2"/>
    </xf>
    <xf numFmtId="0" fontId="152" fillId="0" borderId="186" xfId="0" applyFont="1" applyBorder="1" applyAlignment="1">
      <alignment horizontal="center"/>
    </xf>
    <xf numFmtId="0" fontId="152" fillId="0" borderId="186" xfId="0" applyFont="1" applyBorder="1"/>
    <xf numFmtId="179" fontId="152" fillId="0" borderId="186" xfId="3" applyNumberFormat="1" applyFont="1" applyBorder="1"/>
    <xf numFmtId="179" fontId="152" fillId="0" borderId="0" xfId="3" applyNumberFormat="1" applyFont="1"/>
    <xf numFmtId="179" fontId="152" fillId="0" borderId="76" xfId="3" applyNumberFormat="1" applyFont="1" applyBorder="1"/>
    <xf numFmtId="167" fontId="91" fillId="0" borderId="186" xfId="3" applyNumberFormat="1" applyFont="1" applyBorder="1"/>
    <xf numFmtId="49" fontId="80" fillId="5" borderId="187" xfId="0" applyNumberFormat="1" applyFont="1" applyFill="1" applyBorder="1" applyAlignment="1">
      <alignment horizontal="center" vertical="center"/>
    </xf>
    <xf numFmtId="49" fontId="80" fillId="5" borderId="189" xfId="0" applyNumberFormat="1" applyFont="1" applyFill="1" applyBorder="1" applyAlignment="1">
      <alignment horizontal="center" vertical="center"/>
    </xf>
    <xf numFmtId="0" fontId="34" fillId="0" borderId="187" xfId="0" applyFont="1" applyBorder="1" applyAlignment="1">
      <alignment horizontal="center" vertical="center"/>
    </xf>
    <xf numFmtId="0" fontId="34" fillId="0" borderId="189" xfId="0" applyFont="1" applyBorder="1" applyAlignment="1">
      <alignment horizontal="center" vertical="center"/>
    </xf>
    <xf numFmtId="170" fontId="59" fillId="0" borderId="183" xfId="15653" applyNumberFormat="1" applyFont="1" applyBorder="1" applyAlignment="1">
      <alignment horizontal="right" vertical="center" wrapText="1" indent="2"/>
    </xf>
    <xf numFmtId="170" fontId="59" fillId="0" borderId="184" xfId="15653" applyNumberFormat="1" applyFont="1" applyBorder="1" applyAlignment="1">
      <alignment horizontal="right" vertical="center" wrapText="1" indent="2"/>
    </xf>
    <xf numFmtId="4" fontId="59" fillId="0" borderId="183" xfId="15653" applyNumberFormat="1" applyFont="1" applyBorder="1" applyAlignment="1">
      <alignment horizontal="center" vertical="center" wrapText="1"/>
    </xf>
    <xf numFmtId="4" fontId="59" fillId="0" borderId="0" xfId="15653" applyNumberFormat="1" applyFont="1" applyAlignment="1">
      <alignment horizontal="center" vertical="center" wrapText="1"/>
    </xf>
    <xf numFmtId="4" fontId="59" fillId="0" borderId="185" xfId="15653" applyNumberFormat="1" applyFont="1" applyBorder="1" applyAlignment="1">
      <alignment horizontal="center" vertical="center" wrapText="1"/>
    </xf>
    <xf numFmtId="4" fontId="59" fillId="0" borderId="186" xfId="15653" applyNumberFormat="1" applyFont="1" applyBorder="1" applyAlignment="1">
      <alignment horizontal="center" vertical="center" wrapText="1"/>
    </xf>
    <xf numFmtId="4" fontId="35" fillId="0" borderId="184" xfId="0" applyNumberFormat="1" applyFont="1" applyBorder="1" applyAlignment="1">
      <alignment horizontal="center" vertical="center" wrapText="1"/>
    </xf>
    <xf numFmtId="0" fontId="35" fillId="0" borderId="187" xfId="0" applyFont="1" applyBorder="1" applyAlignment="1">
      <alignment horizontal="center" vertical="center" wrapText="1"/>
    </xf>
    <xf numFmtId="0" fontId="0" fillId="0" borderId="188" xfId="0" applyBorder="1" applyAlignment="1">
      <alignment horizontal="center" vertical="center" wrapText="1"/>
    </xf>
    <xf numFmtId="169" fontId="0" fillId="0" borderId="187" xfId="0" applyNumberFormat="1" applyBorder="1" applyAlignment="1">
      <alignment horizontal="center" vertical="center" wrapText="1"/>
    </xf>
    <xf numFmtId="169" fontId="0" fillId="0" borderId="189" xfId="0" applyNumberFormat="1" applyBorder="1" applyAlignment="1">
      <alignment horizontal="center" vertical="center" wrapText="1"/>
    </xf>
    <xf numFmtId="169" fontId="0" fillId="0" borderId="193" xfId="0" applyNumberFormat="1" applyBorder="1" applyAlignment="1">
      <alignment horizontal="center" vertical="center" wrapText="1"/>
    </xf>
    <xf numFmtId="169" fontId="0" fillId="0" borderId="195" xfId="0" applyNumberFormat="1" applyBorder="1" applyAlignment="1">
      <alignment horizontal="center" vertical="center"/>
    </xf>
    <xf numFmtId="169" fontId="0" fillId="0" borderId="189" xfId="0" applyNumberFormat="1" applyBorder="1" applyAlignment="1">
      <alignment horizontal="center" vertical="center"/>
    </xf>
    <xf numFmtId="169" fontId="0" fillId="0" borderId="193" xfId="0" applyNumberFormat="1" applyBorder="1" applyAlignment="1">
      <alignment horizontal="center" vertical="center"/>
    </xf>
    <xf numFmtId="0" fontId="0" fillId="0" borderId="195" xfId="0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170" fontId="59" fillId="0" borderId="183" xfId="887" applyNumberFormat="1" applyFont="1" applyBorder="1" applyAlignment="1">
      <alignment horizontal="right" vertical="center" wrapText="1" indent="2"/>
    </xf>
    <xf numFmtId="170" fontId="59" fillId="0" borderId="184" xfId="887" applyNumberFormat="1" applyFont="1" applyBorder="1" applyAlignment="1">
      <alignment horizontal="right" vertical="center" wrapText="1" indent="2"/>
    </xf>
    <xf numFmtId="169" fontId="59" fillId="0" borderId="183" xfId="887" applyNumberFormat="1" applyFont="1" applyBorder="1" applyAlignment="1">
      <alignment horizontal="center" vertical="center" wrapText="1"/>
    </xf>
    <xf numFmtId="169" fontId="59" fillId="0" borderId="0" xfId="887" applyNumberFormat="1" applyFont="1" applyAlignment="1">
      <alignment horizontal="center" vertical="center" wrapText="1"/>
    </xf>
    <xf numFmtId="169" fontId="59" fillId="0" borderId="185" xfId="887" applyNumberFormat="1" applyFont="1" applyBorder="1" applyAlignment="1">
      <alignment horizontal="center" vertical="center" wrapText="1"/>
    </xf>
    <xf numFmtId="169" fontId="59" fillId="0" borderId="186" xfId="887" applyNumberFormat="1" applyFont="1" applyBorder="1" applyAlignment="1">
      <alignment horizontal="center" vertical="center" wrapText="1"/>
    </xf>
    <xf numFmtId="3" fontId="59" fillId="0" borderId="186" xfId="887" applyNumberFormat="1" applyFont="1" applyBorder="1" applyAlignment="1">
      <alignment horizontal="center" vertical="center" wrapText="1"/>
    </xf>
    <xf numFmtId="3" fontId="35" fillId="0" borderId="184" xfId="0" applyNumberFormat="1" applyFont="1" applyBorder="1" applyAlignment="1">
      <alignment horizontal="center" vertical="center" wrapText="1"/>
    </xf>
    <xf numFmtId="0" fontId="0" fillId="0" borderId="189" xfId="0" applyBorder="1"/>
    <xf numFmtId="0" fontId="0" fillId="0" borderId="188" xfId="0" applyBorder="1"/>
    <xf numFmtId="0" fontId="34" fillId="0" borderId="187" xfId="0" applyFont="1" applyBorder="1" applyAlignment="1">
      <alignment horizontal="center" vertical="center" wrapText="1"/>
    </xf>
    <xf numFmtId="0" fontId="34" fillId="0" borderId="188" xfId="0" applyFont="1" applyBorder="1" applyAlignment="1">
      <alignment horizontal="center" vertical="center" wrapText="1"/>
    </xf>
    <xf numFmtId="0" fontId="35" fillId="0" borderId="183" xfId="0" applyFont="1" applyBorder="1" applyAlignment="1">
      <alignment horizontal="right" vertical="center" wrapText="1" indent="2"/>
    </xf>
    <xf numFmtId="0" fontId="35" fillId="0" borderId="184" xfId="0" applyFont="1" applyBorder="1" applyAlignment="1">
      <alignment horizontal="right" vertical="center" wrapText="1" indent="2"/>
    </xf>
    <xf numFmtId="0" fontId="35" fillId="0" borderId="185" xfId="0" applyFont="1" applyBorder="1" applyAlignment="1">
      <alignment horizontal="right" vertical="center" wrapText="1" indent="1"/>
    </xf>
    <xf numFmtId="0" fontId="35" fillId="0" borderId="186" xfId="0" applyFont="1" applyBorder="1" applyAlignment="1">
      <alignment horizontal="right" vertical="center" wrapText="1" indent="1"/>
    </xf>
    <xf numFmtId="0" fontId="35" fillId="0" borderId="184" xfId="0" applyFont="1" applyBorder="1" applyAlignment="1">
      <alignment horizontal="right" vertical="top" wrapText="1"/>
    </xf>
    <xf numFmtId="0" fontId="144" fillId="0" borderId="183" xfId="15653" applyFont="1" applyBorder="1" applyAlignment="1">
      <alignment horizontal="center" vertical="center" wrapText="1"/>
    </xf>
    <xf numFmtId="0" fontId="144" fillId="0" borderId="184" xfId="15653" applyFont="1" applyBorder="1" applyAlignment="1">
      <alignment horizontal="center" vertical="center" wrapText="1"/>
    </xf>
    <xf numFmtId="0" fontId="149" fillId="0" borderId="183" xfId="15653" applyFont="1" applyBorder="1" applyAlignment="1">
      <alignment vertical="top" wrapText="1"/>
    </xf>
    <xf numFmtId="0" fontId="148" fillId="0" borderId="184" xfId="15653" applyFont="1" applyBorder="1" applyAlignment="1">
      <alignment vertical="top" wrapText="1"/>
    </xf>
    <xf numFmtId="0" fontId="35" fillId="0" borderId="187" xfId="0" applyFont="1" applyBorder="1" applyAlignment="1">
      <alignment horizontal="center" vertical="top" wrapText="1"/>
    </xf>
    <xf numFmtId="0" fontId="0" fillId="0" borderId="188" xfId="0" applyBorder="1" applyAlignment="1">
      <alignment vertical="top" wrapText="1"/>
    </xf>
    <xf numFmtId="0" fontId="0" fillId="0" borderId="189" xfId="0" applyBorder="1" applyAlignment="1">
      <alignment vertical="top" wrapText="1"/>
    </xf>
    <xf numFmtId="0" fontId="0" fillId="0" borderId="193" xfId="0" applyBorder="1" applyAlignment="1">
      <alignment vertical="top" wrapText="1"/>
    </xf>
    <xf numFmtId="0" fontId="0" fillId="0" borderId="195" xfId="0" applyBorder="1" applyAlignment="1">
      <alignment vertical="top" wrapText="1"/>
    </xf>
    <xf numFmtId="0" fontId="141" fillId="5" borderId="187" xfId="0" applyFont="1" applyFill="1" applyBorder="1" applyAlignment="1">
      <alignment horizontal="center" vertical="center"/>
    </xf>
    <xf numFmtId="0" fontId="141" fillId="5" borderId="189" xfId="0" applyFont="1" applyFill="1" applyBorder="1" applyAlignment="1">
      <alignment horizontal="center" vertical="center"/>
    </xf>
    <xf numFmtId="170" fontId="59" fillId="0" borderId="183" xfId="15653" applyNumberFormat="1" applyFont="1" applyBorder="1" applyAlignment="1">
      <alignment horizontal="right" vertical="top" wrapText="1" indent="4"/>
    </xf>
    <xf numFmtId="170" fontId="59" fillId="0" borderId="184" xfId="15653" applyNumberFormat="1" applyFont="1" applyBorder="1" applyAlignment="1">
      <alignment horizontal="right" vertical="top" wrapText="1" indent="4"/>
    </xf>
    <xf numFmtId="3" fontId="59" fillId="0" borderId="183" xfId="15653" applyNumberFormat="1" applyFont="1" applyBorder="1" applyAlignment="1">
      <alignment horizontal="right" vertical="center" wrapText="1" indent="2"/>
    </xf>
    <xf numFmtId="3" fontId="59" fillId="0" borderId="186" xfId="15653" applyNumberFormat="1" applyFont="1" applyBorder="1" applyAlignment="1">
      <alignment horizontal="center" vertical="center" wrapText="1"/>
    </xf>
    <xf numFmtId="3" fontId="59" fillId="0" borderId="0" xfId="15653" applyNumberFormat="1" applyFont="1" applyAlignment="1">
      <alignment horizontal="right" vertical="center" wrapText="1" indent="2"/>
    </xf>
    <xf numFmtId="3" fontId="59" fillId="0" borderId="0" xfId="15653" applyNumberFormat="1" applyFont="1" applyAlignment="1">
      <alignment horizontal="center" vertical="center" wrapText="1"/>
    </xf>
    <xf numFmtId="3" fontId="59" fillId="0" borderId="185" xfId="15653" applyNumberFormat="1" applyFont="1" applyBorder="1" applyAlignment="1">
      <alignment horizontal="right" vertical="center" wrapText="1" indent="2"/>
    </xf>
    <xf numFmtId="0" fontId="59" fillId="0" borderId="183" xfId="15653" applyFont="1" applyBorder="1" applyAlignment="1">
      <alignment horizontal="center" vertical="top" wrapText="1"/>
    </xf>
    <xf numFmtId="0" fontId="59" fillId="0" borderId="184" xfId="15653" applyFont="1" applyBorder="1" applyAlignment="1">
      <alignment horizontal="right" vertical="top" wrapText="1"/>
    </xf>
    <xf numFmtId="3" fontId="59" fillId="0" borderId="183" xfId="15653" applyNumberFormat="1" applyFont="1" applyBorder="1" applyAlignment="1">
      <alignment horizontal="right" vertical="center" wrapText="1" indent="1"/>
    </xf>
    <xf numFmtId="0" fontId="59" fillId="0" borderId="186" xfId="15653" applyFont="1" applyBorder="1" applyAlignment="1">
      <alignment horizontal="right" vertical="center" wrapText="1"/>
    </xf>
    <xf numFmtId="0" fontId="59" fillId="0" borderId="0" xfId="15653" applyFont="1" applyAlignment="1">
      <alignment horizontal="right" vertical="center" wrapText="1" indent="1"/>
    </xf>
    <xf numFmtId="0" fontId="59" fillId="0" borderId="0" xfId="15653" applyFont="1" applyAlignment="1">
      <alignment horizontal="right" vertical="center" wrapText="1"/>
    </xf>
    <xf numFmtId="0" fontId="59" fillId="0" borderId="185" xfId="15653" applyFont="1" applyBorder="1" applyAlignment="1">
      <alignment horizontal="right" vertical="center" wrapText="1" indent="1"/>
    </xf>
    <xf numFmtId="0" fontId="35" fillId="0" borderId="184" xfId="0" applyFont="1" applyBorder="1" applyAlignment="1">
      <alignment horizontal="right" vertical="center" wrapText="1"/>
    </xf>
    <xf numFmtId="0" fontId="144" fillId="0" borderId="183" xfId="15653" applyFont="1" applyBorder="1" applyAlignment="1">
      <alignment horizontal="center" vertical="top" wrapText="1"/>
    </xf>
    <xf numFmtId="0" fontId="144" fillId="0" borderId="184" xfId="15653" applyFont="1" applyBorder="1" applyAlignment="1">
      <alignment horizontal="center" vertical="top" wrapText="1"/>
    </xf>
    <xf numFmtId="3" fontId="136" fillId="0" borderId="183" xfId="15653" applyNumberFormat="1" applyFont="1" applyBorder="1" applyAlignment="1">
      <alignment horizontal="right" vertical="center" wrapText="1" indent="2"/>
    </xf>
    <xf numFmtId="2" fontId="136" fillId="0" borderId="186" xfId="15653" applyNumberFormat="1" applyFont="1" applyBorder="1" applyAlignment="1">
      <alignment horizontal="right" vertical="center" wrapText="1"/>
    </xf>
    <xf numFmtId="3" fontId="136" fillId="0" borderId="0" xfId="15653" applyNumberFormat="1" applyFont="1" applyAlignment="1">
      <alignment horizontal="right" vertical="center" wrapText="1" indent="2"/>
    </xf>
    <xf numFmtId="2" fontId="136" fillId="0" borderId="0" xfId="15653" applyNumberFormat="1" applyFont="1" applyAlignment="1">
      <alignment horizontal="right" vertical="center" wrapText="1"/>
    </xf>
    <xf numFmtId="3" fontId="136" fillId="0" borderId="185" xfId="15653" applyNumberFormat="1" applyFont="1" applyBorder="1" applyAlignment="1">
      <alignment horizontal="right" vertical="center" wrapText="1" indent="2"/>
    </xf>
    <xf numFmtId="0" fontId="149" fillId="0" borderId="187" xfId="15653" applyFont="1" applyBorder="1" applyAlignment="1">
      <alignment vertical="top" wrapText="1"/>
    </xf>
    <xf numFmtId="0" fontId="148" fillId="0" borderId="188" xfId="15653" applyFont="1" applyBorder="1" applyAlignment="1">
      <alignment vertical="top" wrapText="1"/>
    </xf>
    <xf numFmtId="166" fontId="150" fillId="0" borderId="187" xfId="22" applyNumberFormat="1" applyFont="1" applyBorder="1" applyAlignment="1">
      <alignment horizontal="right" vertical="center" wrapText="1" indent="2"/>
    </xf>
    <xf numFmtId="166" fontId="150" fillId="0" borderId="195" xfId="22" applyNumberFormat="1" applyFont="1" applyBorder="1" applyAlignment="1">
      <alignment horizontal="right" vertical="center" wrapText="1" indent="2"/>
    </xf>
    <xf numFmtId="166" fontId="150" fillId="0" borderId="189" xfId="22" applyNumberFormat="1" applyFont="1" applyBorder="1" applyAlignment="1">
      <alignment horizontal="right" vertical="center" wrapText="1" indent="2"/>
    </xf>
    <xf numFmtId="166" fontId="38" fillId="0" borderId="188" xfId="22" applyNumberFormat="1" applyFont="1" applyBorder="1" applyAlignment="1">
      <alignment horizontal="right" vertical="center" wrapText="1"/>
    </xf>
    <xf numFmtId="0" fontId="80" fillId="5" borderId="187" xfId="0" applyFont="1" applyFill="1" applyBorder="1" applyAlignment="1">
      <alignment horizontal="center" vertical="center"/>
    </xf>
    <xf numFmtId="0" fontId="80" fillId="5" borderId="189" xfId="0" applyFont="1" applyFill="1" applyBorder="1" applyAlignment="1">
      <alignment horizontal="center" vertical="center"/>
    </xf>
    <xf numFmtId="170" fontId="59" fillId="0" borderId="183" xfId="15653" applyNumberFormat="1" applyFont="1" applyBorder="1" applyAlignment="1">
      <alignment horizontal="right" vertical="center" wrapText="1" indent="3"/>
    </xf>
    <xf numFmtId="170" fontId="59" fillId="0" borderId="0" xfId="15653" applyNumberFormat="1" applyFont="1" applyAlignment="1">
      <alignment horizontal="right" vertical="center" wrapText="1" indent="3"/>
    </xf>
    <xf numFmtId="3" fontId="59" fillId="0" borderId="183" xfId="15653" applyNumberFormat="1" applyFont="1" applyBorder="1" applyAlignment="1">
      <alignment horizontal="right" vertical="top" wrapText="1"/>
    </xf>
    <xf numFmtId="3" fontId="59" fillId="0" borderId="0" xfId="15653" applyNumberFormat="1" applyFont="1" applyAlignment="1">
      <alignment vertical="top" wrapText="1"/>
    </xf>
    <xf numFmtId="3" fontId="59" fillId="0" borderId="185" xfId="15653" applyNumberFormat="1" applyFont="1" applyBorder="1" applyAlignment="1">
      <alignment horizontal="right" vertical="top" wrapText="1"/>
    </xf>
    <xf numFmtId="3" fontId="59" fillId="0" borderId="186" xfId="15653" applyNumberFormat="1" applyFont="1" applyBorder="1" applyAlignment="1">
      <alignment vertical="top" wrapText="1"/>
    </xf>
    <xf numFmtId="3" fontId="59" fillId="0" borderId="0" xfId="15653" applyNumberFormat="1" applyFont="1" applyAlignment="1">
      <alignment horizontal="right" vertical="top" wrapText="1"/>
    </xf>
    <xf numFmtId="3" fontId="59" fillId="0" borderId="184" xfId="15653" applyNumberFormat="1" applyFont="1" applyBorder="1" applyAlignment="1">
      <alignment vertical="top" wrapText="1"/>
    </xf>
    <xf numFmtId="3" fontId="59" fillId="0" borderId="183" xfId="15653" applyNumberFormat="1" applyFont="1" applyBorder="1" applyAlignment="1">
      <alignment horizontal="right" vertical="top" wrapText="1" indent="1"/>
    </xf>
    <xf numFmtId="3" fontId="35" fillId="0" borderId="184" xfId="0" applyNumberFormat="1" applyFont="1" applyBorder="1" applyAlignment="1">
      <alignment horizontal="center" vertical="top" wrapText="1"/>
    </xf>
    <xf numFmtId="0" fontId="59" fillId="0" borderId="0" xfId="15653" applyFont="1" applyAlignment="1">
      <alignment horizontal="right" vertical="top" wrapText="1"/>
    </xf>
    <xf numFmtId="0" fontId="59" fillId="0" borderId="185" xfId="15653" applyFont="1" applyBorder="1" applyAlignment="1">
      <alignment horizontal="right" vertical="top" wrapText="1"/>
    </xf>
    <xf numFmtId="0" fontId="59" fillId="0" borderId="186" xfId="15653" applyFont="1" applyBorder="1" applyAlignment="1">
      <alignment horizontal="right" vertical="top" wrapText="1"/>
    </xf>
    <xf numFmtId="0" fontId="59" fillId="0" borderId="183" xfId="15653" applyFont="1" applyBorder="1" applyAlignment="1">
      <alignment horizontal="right" vertical="top" wrapText="1"/>
    </xf>
    <xf numFmtId="0" fontId="59" fillId="0" borderId="185" xfId="15653" applyFont="1" applyBorder="1"/>
    <xf numFmtId="0" fontId="59" fillId="0" borderId="186" xfId="15653" applyFont="1" applyBorder="1"/>
    <xf numFmtId="0" fontId="29" fillId="0" borderId="0" xfId="15653"/>
    <xf numFmtId="0" fontId="0" fillId="0" borderId="184" xfId="0" applyBorder="1" applyAlignment="1">
      <alignment horizontal="center"/>
    </xf>
    <xf numFmtId="0" fontId="144" fillId="0" borderId="0" xfId="15653" applyFont="1" applyAlignment="1">
      <alignment horizontal="center" vertical="top" wrapText="1"/>
    </xf>
    <xf numFmtId="3" fontId="136" fillId="0" borderId="183" xfId="15653" applyNumberFormat="1" applyFont="1" applyBorder="1" applyAlignment="1">
      <alignment vertical="top" wrapText="1"/>
    </xf>
    <xf numFmtId="2" fontId="136" fillId="0" borderId="0" xfId="15653" applyNumberFormat="1" applyFont="1" applyAlignment="1">
      <alignment horizontal="right" vertical="top" wrapText="1"/>
    </xf>
    <xf numFmtId="3" fontId="136" fillId="0" borderId="185" xfId="15653" applyNumberFormat="1" applyFont="1" applyBorder="1" applyAlignment="1">
      <alignment vertical="top" wrapText="1"/>
    </xf>
    <xf numFmtId="2" fontId="136" fillId="0" borderId="186" xfId="15653" applyNumberFormat="1" applyFont="1" applyBorder="1" applyAlignment="1">
      <alignment vertical="top" wrapText="1"/>
    </xf>
    <xf numFmtId="3" fontId="136" fillId="0" borderId="0" xfId="15653" applyNumberFormat="1" applyFont="1" applyAlignment="1">
      <alignment vertical="top" wrapText="1"/>
    </xf>
    <xf numFmtId="2" fontId="136" fillId="0" borderId="184" xfId="15653" applyNumberFormat="1" applyFont="1" applyBorder="1" applyAlignment="1">
      <alignment vertical="top" wrapText="1"/>
    </xf>
    <xf numFmtId="3" fontId="136" fillId="0" borderId="183" xfId="15653" applyNumberFormat="1" applyFont="1" applyBorder="1" applyAlignment="1">
      <alignment horizontal="right" vertical="top" wrapText="1" indent="1"/>
    </xf>
    <xf numFmtId="2" fontId="136" fillId="0" borderId="0" xfId="15653" applyNumberFormat="1" applyFont="1" applyAlignment="1">
      <alignment vertical="top" wrapText="1"/>
    </xf>
    <xf numFmtId="3" fontId="136" fillId="0" borderId="183" xfId="15653" applyNumberFormat="1" applyFont="1" applyBorder="1" applyAlignment="1">
      <alignment horizontal="right" vertical="center" wrapText="1"/>
    </xf>
    <xf numFmtId="3" fontId="136" fillId="0" borderId="185" xfId="15653" applyNumberFormat="1" applyFont="1" applyBorder="1" applyAlignment="1">
      <alignment horizontal="right" vertical="center" wrapText="1"/>
    </xf>
    <xf numFmtId="3" fontId="136" fillId="0" borderId="0" xfId="15653" applyNumberFormat="1" applyFont="1" applyAlignment="1">
      <alignment horizontal="right" vertical="center" wrapText="1"/>
    </xf>
    <xf numFmtId="2" fontId="136" fillId="0" borderId="184" xfId="15653" applyNumberFormat="1" applyFont="1" applyBorder="1" applyAlignment="1">
      <alignment horizontal="right" vertical="center" wrapText="1"/>
    </xf>
    <xf numFmtId="0" fontId="59" fillId="0" borderId="186" xfId="15653" applyFont="1" applyBorder="1" applyAlignment="1">
      <alignment horizontal="right" vertical="center"/>
    </xf>
    <xf numFmtId="0" fontId="149" fillId="0" borderId="183" xfId="15653" applyFont="1" applyBorder="1" applyAlignment="1">
      <alignment vertical="top"/>
    </xf>
    <xf numFmtId="0" fontId="148" fillId="0" borderId="184" xfId="15653" applyFont="1" applyBorder="1" applyAlignment="1">
      <alignment vertical="top"/>
    </xf>
    <xf numFmtId="166" fontId="150" fillId="0" borderId="183" xfId="22" applyNumberFormat="1" applyFont="1" applyBorder="1" applyAlignment="1">
      <alignment horizontal="right" vertical="center" wrapText="1"/>
    </xf>
    <xf numFmtId="0" fontId="59" fillId="0" borderId="0" xfId="15653" applyFont="1" applyAlignment="1">
      <alignment horizontal="right" vertical="center"/>
    </xf>
    <xf numFmtId="166" fontId="150" fillId="0" borderId="185" xfId="22" applyNumberFormat="1" applyFont="1" applyBorder="1" applyAlignment="1">
      <alignment horizontal="right" vertical="center" wrapText="1"/>
    </xf>
    <xf numFmtId="166" fontId="150" fillId="0" borderId="186" xfId="22" applyNumberFormat="1" applyFont="1" applyBorder="1" applyAlignment="1">
      <alignment horizontal="right" vertical="center" wrapText="1"/>
    </xf>
    <xf numFmtId="166" fontId="150" fillId="0" borderId="0" xfId="22" applyNumberFormat="1" applyFont="1" applyAlignment="1">
      <alignment horizontal="right" vertical="center" wrapText="1"/>
    </xf>
    <xf numFmtId="166" fontId="150" fillId="0" borderId="184" xfId="22" applyNumberFormat="1" applyFont="1" applyBorder="1" applyAlignment="1">
      <alignment horizontal="right" vertical="center" wrapText="1"/>
    </xf>
    <xf numFmtId="0" fontId="0" fillId="0" borderId="187" xfId="0" applyBorder="1" applyAlignment="1">
      <alignment vertical="top" wrapText="1"/>
    </xf>
    <xf numFmtId="0" fontId="34" fillId="0" borderId="193" xfId="0" applyFont="1" applyBorder="1" applyAlignment="1">
      <alignment horizontal="center" vertical="top" wrapText="1"/>
    </xf>
    <xf numFmtId="0" fontId="34" fillId="0" borderId="195" xfId="0" applyFont="1" applyBorder="1" applyAlignment="1">
      <alignment horizontal="center" vertical="top" wrapText="1"/>
    </xf>
    <xf numFmtId="0" fontId="0" fillId="0" borderId="193" xfId="0" applyBorder="1"/>
    <xf numFmtId="0" fontId="0" fillId="0" borderId="195" xfId="0" applyBorder="1"/>
    <xf numFmtId="0" fontId="0" fillId="0" borderId="188" xfId="0" applyBorder="1" applyAlignment="1">
      <alignment horizontal="center"/>
    </xf>
    <xf numFmtId="0" fontId="35" fillId="0" borderId="183" xfId="0" applyFont="1" applyBorder="1" applyAlignment="1">
      <alignment vertical="top" wrapText="1"/>
    </xf>
    <xf numFmtId="0" fontId="35" fillId="0" borderId="183" xfId="0" applyFont="1" applyBorder="1" applyAlignment="1">
      <alignment horizontal="center" vertical="top" wrapText="1"/>
    </xf>
    <xf numFmtId="0" fontId="35" fillId="0" borderId="184" xfId="0" applyFont="1" applyBorder="1" applyAlignment="1">
      <alignment vertical="top" wrapText="1"/>
    </xf>
    <xf numFmtId="0" fontId="35" fillId="0" borderId="185" xfId="0" applyFont="1" applyBorder="1" applyAlignment="1">
      <alignment horizontal="center" vertical="top" wrapText="1"/>
    </xf>
    <xf numFmtId="0" fontId="35" fillId="0" borderId="186" xfId="0" applyFont="1" applyBorder="1" applyAlignment="1">
      <alignment vertical="top" wrapText="1"/>
    </xf>
    <xf numFmtId="170" fontId="59" fillId="0" borderId="0" xfId="0" applyNumberFormat="1" applyFont="1" applyAlignment="1">
      <alignment horizontal="right" vertical="top" wrapText="1" indent="4"/>
    </xf>
    <xf numFmtId="3" fontId="35" fillId="0" borderId="183" xfId="0" applyNumberFormat="1" applyFont="1" applyBorder="1" applyAlignment="1">
      <alignment horizontal="right" vertical="top" wrapText="1" indent="1"/>
    </xf>
    <xf numFmtId="3" fontId="35" fillId="0" borderId="185" xfId="0" applyNumberFormat="1" applyFont="1" applyBorder="1" applyAlignment="1">
      <alignment horizontal="right" vertical="top" wrapText="1" indent="1"/>
    </xf>
    <xf numFmtId="3" fontId="35" fillId="0" borderId="186" xfId="0" applyNumberFormat="1" applyFont="1" applyBorder="1" applyAlignment="1">
      <alignment horizontal="center" vertical="top" wrapText="1"/>
    </xf>
    <xf numFmtId="0" fontId="35" fillId="0" borderId="184" xfId="0" applyFont="1" applyBorder="1" applyAlignment="1">
      <alignment horizontal="right" vertical="top" wrapText="1" indent="1"/>
    </xf>
    <xf numFmtId="0" fontId="35" fillId="0" borderId="183" xfId="0" applyFont="1" applyBorder="1" applyAlignment="1">
      <alignment horizontal="right" vertical="top" wrapText="1" indent="1"/>
    </xf>
    <xf numFmtId="0" fontId="35" fillId="0" borderId="185" xfId="0" applyFont="1" applyBorder="1" applyAlignment="1">
      <alignment horizontal="right" vertical="top" wrapText="1" indent="1"/>
    </xf>
    <xf numFmtId="0" fontId="35" fillId="0" borderId="186" xfId="0" applyFont="1" applyBorder="1" applyAlignment="1">
      <alignment horizontal="right" vertical="top" wrapText="1" indent="1"/>
    </xf>
    <xf numFmtId="0" fontId="0" fillId="0" borderId="185" xfId="0" applyBorder="1" applyAlignment="1">
      <alignment horizontal="right" indent="1"/>
    </xf>
    <xf numFmtId="0" fontId="0" fillId="0" borderId="186" xfId="0" applyBorder="1" applyAlignment="1">
      <alignment horizontal="right" indent="1"/>
    </xf>
    <xf numFmtId="0" fontId="0" fillId="0" borderId="184" xfId="0" applyBorder="1"/>
    <xf numFmtId="0" fontId="144" fillId="0" borderId="0" xfId="0" applyFont="1" applyAlignment="1">
      <alignment horizontal="center" vertical="top" wrapText="1"/>
    </xf>
    <xf numFmtId="3" fontId="104" fillId="0" borderId="183" xfId="0" applyNumberFormat="1" applyFont="1" applyBorder="1" applyAlignment="1">
      <alignment horizontal="right" vertical="top" wrapText="1" indent="1"/>
    </xf>
    <xf numFmtId="2" fontId="104" fillId="0" borderId="184" xfId="0" applyNumberFormat="1" applyFont="1" applyBorder="1" applyAlignment="1">
      <alignment horizontal="right" vertical="top" wrapText="1" indent="1"/>
    </xf>
    <xf numFmtId="3" fontId="104" fillId="0" borderId="185" xfId="0" applyNumberFormat="1" applyFont="1" applyBorder="1" applyAlignment="1">
      <alignment horizontal="right" vertical="top" wrapText="1" indent="1"/>
    </xf>
    <xf numFmtId="2" fontId="104" fillId="0" borderId="186" xfId="0" applyNumberFormat="1" applyFont="1" applyBorder="1" applyAlignment="1">
      <alignment horizontal="right" vertical="top" wrapText="1" indent="1"/>
    </xf>
    <xf numFmtId="0" fontId="81" fillId="0" borderId="186" xfId="0" applyFont="1" applyBorder="1" applyAlignment="1">
      <alignment horizontal="right" indent="1"/>
    </xf>
    <xf numFmtId="0" fontId="149" fillId="0" borderId="183" xfId="0" applyFont="1" applyBorder="1" applyAlignment="1">
      <alignment vertical="center" wrapText="1"/>
    </xf>
    <xf numFmtId="0" fontId="148" fillId="0" borderId="184" xfId="0" applyFont="1" applyBorder="1" applyAlignment="1">
      <alignment vertical="center"/>
    </xf>
    <xf numFmtId="166" fontId="38" fillId="0" borderId="183" xfId="22" applyNumberFormat="1" applyFont="1" applyBorder="1" applyAlignment="1">
      <alignment horizontal="right" vertical="center" wrapText="1"/>
    </xf>
    <xf numFmtId="166" fontId="38" fillId="0" borderId="184" xfId="22" applyNumberFormat="1" applyFont="1" applyBorder="1" applyAlignment="1">
      <alignment horizontal="right" vertical="top" wrapText="1"/>
    </xf>
    <xf numFmtId="166" fontId="38" fillId="0" borderId="185" xfId="22" applyNumberFormat="1" applyFont="1" applyBorder="1" applyAlignment="1">
      <alignment horizontal="right" vertical="center" wrapText="1"/>
    </xf>
    <xf numFmtId="166" fontId="38" fillId="0" borderId="186" xfId="22" applyNumberFormat="1" applyFont="1" applyBorder="1" applyAlignment="1">
      <alignment horizontal="right" vertical="top" wrapText="1"/>
    </xf>
    <xf numFmtId="0" fontId="34" fillId="0" borderId="183" xfId="0" applyFont="1" applyBorder="1" applyAlignment="1">
      <alignment horizontal="center" vertical="center"/>
    </xf>
    <xf numFmtId="0" fontId="0" fillId="0" borderId="185" xfId="0" applyBorder="1"/>
    <xf numFmtId="170" fontId="35" fillId="0" borderId="183" xfId="0" applyNumberFormat="1" applyFont="1" applyBorder="1" applyAlignment="1">
      <alignment horizontal="right" vertical="center" wrapText="1" indent="3"/>
    </xf>
    <xf numFmtId="3" fontId="35" fillId="0" borderId="183" xfId="0" applyNumberFormat="1" applyFont="1" applyBorder="1" applyAlignment="1">
      <alignment horizontal="right" vertical="top" wrapText="1"/>
    </xf>
    <xf numFmtId="3" fontId="35" fillId="0" borderId="185" xfId="0" applyNumberFormat="1" applyFont="1" applyBorder="1" applyAlignment="1">
      <alignment vertical="top" wrapText="1"/>
    </xf>
    <xf numFmtId="3" fontId="35" fillId="0" borderId="186" xfId="0" applyNumberFormat="1" applyFont="1" applyBorder="1" applyAlignment="1">
      <alignment vertical="top" wrapText="1"/>
    </xf>
    <xf numFmtId="3" fontId="35" fillId="0" borderId="184" xfId="0" applyNumberFormat="1" applyFont="1" applyBorder="1" applyAlignment="1">
      <alignment vertical="top" wrapText="1"/>
    </xf>
    <xf numFmtId="0" fontId="35" fillId="0" borderId="185" xfId="0" applyFont="1" applyBorder="1" applyAlignment="1">
      <alignment horizontal="right" vertical="top" wrapText="1"/>
    </xf>
    <xf numFmtId="0" fontId="35" fillId="0" borderId="186" xfId="0" applyFont="1" applyBorder="1" applyAlignment="1">
      <alignment horizontal="right" vertical="top" wrapText="1"/>
    </xf>
    <xf numFmtId="0" fontId="0" fillId="0" borderId="186" xfId="0" applyBorder="1" applyAlignment="1">
      <alignment horizontal="center"/>
    </xf>
    <xf numFmtId="0" fontId="37" fillId="0" borderId="183" xfId="0" applyFont="1" applyBorder="1" applyAlignment="1">
      <alignment horizontal="center" vertical="top" wrapText="1"/>
    </xf>
    <xf numFmtId="3" fontId="34" fillId="0" borderId="183" xfId="0" applyNumberFormat="1" applyFont="1" applyBorder="1" applyAlignment="1">
      <alignment vertical="top" wrapText="1"/>
    </xf>
    <xf numFmtId="3" fontId="34" fillId="0" borderId="185" xfId="0" applyNumberFormat="1" applyFont="1" applyBorder="1" applyAlignment="1">
      <alignment vertical="top" wrapText="1"/>
    </xf>
    <xf numFmtId="2" fontId="34" fillId="0" borderId="186" xfId="0" applyNumberFormat="1" applyFont="1" applyBorder="1" applyAlignment="1">
      <alignment vertical="top" wrapText="1"/>
    </xf>
    <xf numFmtId="3" fontId="34" fillId="0" borderId="183" xfId="0" applyNumberFormat="1" applyFont="1" applyBorder="1" applyAlignment="1">
      <alignment horizontal="right" vertical="center" wrapText="1"/>
    </xf>
    <xf numFmtId="3" fontId="34" fillId="0" borderId="185" xfId="0" applyNumberFormat="1" applyFont="1" applyBorder="1" applyAlignment="1">
      <alignment horizontal="right" vertical="center" wrapText="1"/>
    </xf>
    <xf numFmtId="2" fontId="34" fillId="0" borderId="186" xfId="0" applyNumberFormat="1" applyFont="1" applyBorder="1" applyAlignment="1">
      <alignment horizontal="right" vertical="center" wrapText="1"/>
    </xf>
    <xf numFmtId="0" fontId="38" fillId="0" borderId="183" xfId="0" applyFont="1" applyBorder="1" applyAlignment="1">
      <alignment vertical="top" wrapText="1"/>
    </xf>
    <xf numFmtId="166" fontId="38" fillId="0" borderId="186" xfId="22" applyNumberFormat="1" applyFont="1" applyBorder="1" applyAlignment="1">
      <alignment horizontal="right" vertical="center" wrapText="1"/>
    </xf>
    <xf numFmtId="0" fontId="0" fillId="0" borderId="195" xfId="0" applyBorder="1" applyAlignment="1">
      <alignment horizontal="center"/>
    </xf>
    <xf numFmtId="0" fontId="59" fillId="0" borderId="183" xfId="0" applyFont="1" applyBorder="1" applyAlignment="1">
      <alignment horizontal="center" vertical="top" wrapText="1"/>
    </xf>
    <xf numFmtId="0" fontId="59" fillId="0" borderId="0" xfId="0" applyFont="1" applyAlignment="1">
      <alignment horizontal="right" vertical="top" wrapText="1"/>
    </xf>
    <xf numFmtId="0" fontId="59" fillId="0" borderId="187" xfId="0" applyFont="1" applyBorder="1" applyAlignment="1">
      <alignment horizontal="center" vertical="top"/>
    </xf>
    <xf numFmtId="0" fontId="148" fillId="0" borderId="189" xfId="0" applyFont="1" applyBorder="1" applyAlignment="1">
      <alignment horizontal="center" vertical="center"/>
    </xf>
    <xf numFmtId="0" fontId="59" fillId="0" borderId="187" xfId="0" applyFont="1" applyBorder="1" applyAlignment="1">
      <alignment horizontal="center" vertical="center" wrapText="1"/>
    </xf>
    <xf numFmtId="0" fontId="148" fillId="0" borderId="189" xfId="0" applyFont="1" applyBorder="1" applyAlignment="1">
      <alignment vertical="center" wrapText="1"/>
    </xf>
    <xf numFmtId="10" fontId="29" fillId="0" borderId="189" xfId="887" applyNumberFormat="1" applyBorder="1" applyAlignment="1">
      <alignment vertical="top" wrapText="1"/>
    </xf>
  </cellXfs>
  <cellStyles count="15654">
    <cellStyle name="20 % - Accent1 2" xfId="174"/>
    <cellStyle name="20 % - Accent2 2" xfId="175"/>
    <cellStyle name="20 % - Accent3 2" xfId="176"/>
    <cellStyle name="20 % - Accent4 2" xfId="177"/>
    <cellStyle name="20 % - Accent5 2" xfId="178"/>
    <cellStyle name="20 % - Accent6 2" xfId="179"/>
    <cellStyle name="40 % - Accent1 2" xfId="180"/>
    <cellStyle name="40 % - Accent2 2" xfId="181"/>
    <cellStyle name="40 % - Accent3 2" xfId="182"/>
    <cellStyle name="40 % - Accent4 2" xfId="183"/>
    <cellStyle name="40 % - Accent5 2" xfId="184"/>
    <cellStyle name="40 % - Accent6 2" xfId="185"/>
    <cellStyle name="60 % - Accent1 2" xfId="186"/>
    <cellStyle name="60 % - Accent2 2" xfId="187"/>
    <cellStyle name="60 % - Accent3 2" xfId="188"/>
    <cellStyle name="60 % - Accent4 2" xfId="189"/>
    <cellStyle name="60 % - Accent5 2" xfId="190"/>
    <cellStyle name="60 % - Accent6 2" xfId="191"/>
    <cellStyle name="Accent1 2" xfId="192"/>
    <cellStyle name="Accent2 2" xfId="193"/>
    <cellStyle name="Accent3 2" xfId="194"/>
    <cellStyle name="Accent4 2" xfId="195"/>
    <cellStyle name="Accent5 2" xfId="196"/>
    <cellStyle name="Accent6 2" xfId="197"/>
    <cellStyle name="Avertissement 2" xfId="198"/>
    <cellStyle name="Calcul 2" xfId="199"/>
    <cellStyle name="Calcul 2 10" xfId="1314"/>
    <cellStyle name="Calcul 2 10 10" xfId="9844"/>
    <cellStyle name="Calcul 2 10 11" xfId="8010"/>
    <cellStyle name="Calcul 2 10 12" xfId="10440"/>
    <cellStyle name="Calcul 2 10 13" xfId="11747"/>
    <cellStyle name="Calcul 2 10 14" xfId="13943"/>
    <cellStyle name="Calcul 2 10 15" xfId="15239"/>
    <cellStyle name="Calcul 2 10 16" xfId="14701"/>
    <cellStyle name="Calcul 2 10 17" xfId="15572"/>
    <cellStyle name="Calcul 2 10 18" xfId="15116"/>
    <cellStyle name="Calcul 2 10 2" xfId="4443"/>
    <cellStyle name="Calcul 2 10 3" xfId="7232"/>
    <cellStyle name="Calcul 2 10 4" xfId="8648"/>
    <cellStyle name="Calcul 2 10 5" xfId="8245"/>
    <cellStyle name="Calcul 2 10 6" xfId="6707"/>
    <cellStyle name="Calcul 2 10 7" xfId="7931"/>
    <cellStyle name="Calcul 2 10 8" xfId="9809"/>
    <cellStyle name="Calcul 2 10 9" xfId="8778"/>
    <cellStyle name="Calcul 2 11" xfId="1271"/>
    <cellStyle name="Calcul 2 11 10" xfId="10237"/>
    <cellStyle name="Calcul 2 11 11" xfId="10386"/>
    <cellStyle name="Calcul 2 11 12" xfId="10205"/>
    <cellStyle name="Calcul 2 11 13" xfId="11704"/>
    <cellStyle name="Calcul 2 11 14" xfId="15125"/>
    <cellStyle name="Calcul 2 11 15" xfId="10467"/>
    <cellStyle name="Calcul 2 11 16" xfId="15498"/>
    <cellStyle name="Calcul 2 11 17" xfId="14539"/>
    <cellStyle name="Calcul 2 11 18" xfId="13746"/>
    <cellStyle name="Calcul 2 11 2" xfId="4400"/>
    <cellStyle name="Calcul 2 11 3" xfId="7189"/>
    <cellStyle name="Calcul 2 11 4" xfId="6630"/>
    <cellStyle name="Calcul 2 11 5" xfId="9143"/>
    <cellStyle name="Calcul 2 11 6" xfId="8326"/>
    <cellStyle name="Calcul 2 11 7" xfId="9685"/>
    <cellStyle name="Calcul 2 11 8" xfId="7991"/>
    <cellStyle name="Calcul 2 11 9" xfId="9674"/>
    <cellStyle name="Calcul 2 12" xfId="1379"/>
    <cellStyle name="Calcul 2 12 10" xfId="8189"/>
    <cellStyle name="Calcul 2 12 11" xfId="10074"/>
    <cellStyle name="Calcul 2 12 12" xfId="10398"/>
    <cellStyle name="Calcul 2 12 13" xfId="11812"/>
    <cellStyle name="Calcul 2 12 14" xfId="14909"/>
    <cellStyle name="Calcul 2 12 15" xfId="15151"/>
    <cellStyle name="Calcul 2 12 16" xfId="13801"/>
    <cellStyle name="Calcul 2 12 17" xfId="15512"/>
    <cellStyle name="Calcul 2 12 18" xfId="15056"/>
    <cellStyle name="Calcul 2 12 2" xfId="4508"/>
    <cellStyle name="Calcul 2 12 3" xfId="7297"/>
    <cellStyle name="Calcul 2 12 4" xfId="8353"/>
    <cellStyle name="Calcul 2 12 5" xfId="6821"/>
    <cellStyle name="Calcul 2 12 6" xfId="6517"/>
    <cellStyle name="Calcul 2 12 7" xfId="7559"/>
    <cellStyle name="Calcul 2 12 8" xfId="9710"/>
    <cellStyle name="Calcul 2 12 9" xfId="8667"/>
    <cellStyle name="Calcul 2 13" xfId="1266"/>
    <cellStyle name="Calcul 2 13 10" xfId="8784"/>
    <cellStyle name="Calcul 2 13 11" xfId="9958"/>
    <cellStyle name="Calcul 2 13 12" xfId="9460"/>
    <cellStyle name="Calcul 2 13 13" xfId="11699"/>
    <cellStyle name="Calcul 2 13 14" xfId="14868"/>
    <cellStyle name="Calcul 2 13 15" xfId="13630"/>
    <cellStyle name="Calcul 2 13 16" xfId="15158"/>
    <cellStyle name="Calcul 2 13 17" xfId="15174"/>
    <cellStyle name="Calcul 2 13 18" xfId="15318"/>
    <cellStyle name="Calcul 2 13 2" xfId="4395"/>
    <cellStyle name="Calcul 2 13 3" xfId="7184"/>
    <cellStyle name="Calcul 2 13 4" xfId="7857"/>
    <cellStyle name="Calcul 2 13 5" xfId="7981"/>
    <cellStyle name="Calcul 2 13 6" xfId="8478"/>
    <cellStyle name="Calcul 2 13 7" xfId="8487"/>
    <cellStyle name="Calcul 2 13 8" xfId="7754"/>
    <cellStyle name="Calcul 2 13 9" xfId="8836"/>
    <cellStyle name="Calcul 2 14" xfId="1268"/>
    <cellStyle name="Calcul 2 14 10" xfId="9946"/>
    <cellStyle name="Calcul 2 14 11" xfId="7120"/>
    <cellStyle name="Calcul 2 14 12" xfId="10339"/>
    <cellStyle name="Calcul 2 14 13" xfId="11701"/>
    <cellStyle name="Calcul 2 14 14" xfId="14335"/>
    <cellStyle name="Calcul 2 14 15" xfId="15034"/>
    <cellStyle name="Calcul 2 14 16" xfId="15195"/>
    <cellStyle name="Calcul 2 14 17" xfId="15438"/>
    <cellStyle name="Calcul 2 14 18" xfId="13751"/>
    <cellStyle name="Calcul 2 14 2" xfId="4397"/>
    <cellStyle name="Calcul 2 14 3" xfId="7186"/>
    <cellStyle name="Calcul 2 14 4" xfId="6753"/>
    <cellStyle name="Calcul 2 14 5" xfId="7454"/>
    <cellStyle name="Calcul 2 14 6" xfId="8142"/>
    <cellStyle name="Calcul 2 14 7" xfId="8771"/>
    <cellStyle name="Calcul 2 14 8" xfId="9584"/>
    <cellStyle name="Calcul 2 14 9" xfId="9577"/>
    <cellStyle name="Calcul 2 15" xfId="1391"/>
    <cellStyle name="Calcul 2 15 10" xfId="9931"/>
    <cellStyle name="Calcul 2 15 11" xfId="10243"/>
    <cellStyle name="Calcul 2 15 12" xfId="9559"/>
    <cellStyle name="Calcul 2 15 13" xfId="11824"/>
    <cellStyle name="Calcul 2 15 14" xfId="13607"/>
    <cellStyle name="Calcul 2 15 15" xfId="14808"/>
    <cellStyle name="Calcul 2 15 16" xfId="14042"/>
    <cellStyle name="Calcul 2 15 17" xfId="15295"/>
    <cellStyle name="Calcul 2 15 18" xfId="13731"/>
    <cellStyle name="Calcul 2 15 2" xfId="4520"/>
    <cellStyle name="Calcul 2 15 3" xfId="7309"/>
    <cellStyle name="Calcul 2 15 4" xfId="6772"/>
    <cellStyle name="Calcul 2 15 5" xfId="7435"/>
    <cellStyle name="Calcul 2 15 6" xfId="6797"/>
    <cellStyle name="Calcul 2 15 7" xfId="6499"/>
    <cellStyle name="Calcul 2 15 8" xfId="9359"/>
    <cellStyle name="Calcul 2 15 9" xfId="9062"/>
    <cellStyle name="Calcul 2 16" xfId="1282"/>
    <cellStyle name="Calcul 2 16 10" xfId="8845"/>
    <cellStyle name="Calcul 2 16 11" xfId="10049"/>
    <cellStyle name="Calcul 2 16 12" xfId="10343"/>
    <cellStyle name="Calcul 2 16 13" xfId="11715"/>
    <cellStyle name="Calcul 2 16 14" xfId="13914"/>
    <cellStyle name="Calcul 2 16 15" xfId="15039"/>
    <cellStyle name="Calcul 2 16 16" xfId="14324"/>
    <cellStyle name="Calcul 2 16 17" xfId="15442"/>
    <cellStyle name="Calcul 2 16 18" xfId="14603"/>
    <cellStyle name="Calcul 2 16 2" xfId="4411"/>
    <cellStyle name="Calcul 2 16 3" xfId="7200"/>
    <cellStyle name="Calcul 2 16 4" xfId="8431"/>
    <cellStyle name="Calcul 2 16 5" xfId="7957"/>
    <cellStyle name="Calcul 2 16 6" xfId="6584"/>
    <cellStyle name="Calcul 2 16 7" xfId="9011"/>
    <cellStyle name="Calcul 2 16 8" xfId="9591"/>
    <cellStyle name="Calcul 2 16 9" xfId="7943"/>
    <cellStyle name="Calcul 2 17" xfId="1240"/>
    <cellStyle name="Calcul 2 17 10" xfId="9662"/>
    <cellStyle name="Calcul 2 17 11" xfId="8542"/>
    <cellStyle name="Calcul 2 17 12" xfId="7600"/>
    <cellStyle name="Calcul 2 17 13" xfId="11673"/>
    <cellStyle name="Calcul 2 17 14" xfId="14442"/>
    <cellStyle name="Calcul 2 17 15" xfId="14547"/>
    <cellStyle name="Calcul 2 17 16" xfId="13580"/>
    <cellStyle name="Calcul 2 17 17" xfId="15187"/>
    <cellStyle name="Calcul 2 17 18" xfId="15605"/>
    <cellStyle name="Calcul 2 17 2" xfId="4369"/>
    <cellStyle name="Calcul 2 17 3" xfId="7158"/>
    <cellStyle name="Calcul 2 17 4" xfId="8574"/>
    <cellStyle name="Calcul 2 17 5" xfId="6840"/>
    <cellStyle name="Calcul 2 17 6" xfId="7449"/>
    <cellStyle name="Calcul 2 17 7" xfId="7845"/>
    <cellStyle name="Calcul 2 17 8" xfId="6372"/>
    <cellStyle name="Calcul 2 17 9" xfId="9548"/>
    <cellStyle name="Calcul 2 18" xfId="1286"/>
    <cellStyle name="Calcul 2 18 10" xfId="10266"/>
    <cellStyle name="Calcul 2 18 11" xfId="10406"/>
    <cellStyle name="Calcul 2 18 12" xfId="9493"/>
    <cellStyle name="Calcul 2 18 13" xfId="11719"/>
    <cellStyle name="Calcul 2 18 14" xfId="15164"/>
    <cellStyle name="Calcul 2 18 15" xfId="13848"/>
    <cellStyle name="Calcul 2 18 16" xfId="15524"/>
    <cellStyle name="Calcul 2 18 17" xfId="14034"/>
    <cellStyle name="Calcul 2 18 18" xfId="15292"/>
    <cellStyle name="Calcul 2 18 2" xfId="4415"/>
    <cellStyle name="Calcul 2 18 3" xfId="7204"/>
    <cellStyle name="Calcul 2 18 4" xfId="6700"/>
    <cellStyle name="Calcul 2 18 5" xfId="9195"/>
    <cellStyle name="Calcul 2 18 6" xfId="8321"/>
    <cellStyle name="Calcul 2 18 7" xfId="9725"/>
    <cellStyle name="Calcul 2 18 8" xfId="8846"/>
    <cellStyle name="Calcul 2 18 9" xfId="7521"/>
    <cellStyle name="Calcul 2 19" xfId="1336"/>
    <cellStyle name="Calcul 2 19 10" xfId="10250"/>
    <cellStyle name="Calcul 2 19 11" xfId="10395"/>
    <cellStyle name="Calcul 2 19 12" xfId="9476"/>
    <cellStyle name="Calcul 2 19 13" xfId="11769"/>
    <cellStyle name="Calcul 2 19 14" xfId="15146"/>
    <cellStyle name="Calcul 2 19 15" xfId="14815"/>
    <cellStyle name="Calcul 2 19 16" xfId="15508"/>
    <cellStyle name="Calcul 2 19 17" xfId="13660"/>
    <cellStyle name="Calcul 2 19 18" xfId="13733"/>
    <cellStyle name="Calcul 2 19 2" xfId="4465"/>
    <cellStyle name="Calcul 2 19 3" xfId="7254"/>
    <cellStyle name="Calcul 2 19 4" xfId="8079"/>
    <cellStyle name="Calcul 2 19 5" xfId="9172"/>
    <cellStyle name="Calcul 2 19 6" xfId="8619"/>
    <cellStyle name="Calcul 2 19 7" xfId="9704"/>
    <cellStyle name="Calcul 2 19 8" xfId="6913"/>
    <cellStyle name="Calcul 2 19 9" xfId="7826"/>
    <cellStyle name="Calcul 2 2" xfId="1295"/>
    <cellStyle name="Calcul 2 2 10" xfId="10195"/>
    <cellStyle name="Calcul 2 2 11" xfId="10362"/>
    <cellStyle name="Calcul 2 2 12" xfId="7562"/>
    <cellStyle name="Calcul 2 2 13" xfId="11728"/>
    <cellStyle name="Calcul 2 2 14" xfId="15069"/>
    <cellStyle name="Calcul 2 2 15" xfId="13891"/>
    <cellStyle name="Calcul 2 2 16" xfId="15463"/>
    <cellStyle name="Calcul 2 2 17" xfId="14458"/>
    <cellStyle name="Calcul 2 2 18" xfId="14346"/>
    <cellStyle name="Calcul 2 2 2" xfId="4424"/>
    <cellStyle name="Calcul 2 2 3" xfId="7213"/>
    <cellStyle name="Calcul 2 2 4" xfId="6820"/>
    <cellStyle name="Calcul 2 2 5" xfId="9064"/>
    <cellStyle name="Calcul 2 2 6" xfId="8557"/>
    <cellStyle name="Calcul 2 2 7" xfId="9621"/>
    <cellStyle name="Calcul 2 2 8" xfId="8756"/>
    <cellStyle name="Calcul 2 2 9" xfId="6765"/>
    <cellStyle name="Calcul 2 20" xfId="1243"/>
    <cellStyle name="Calcul 2 20 10" xfId="9882"/>
    <cellStyle name="Calcul 2 20 11" xfId="6316"/>
    <cellStyle name="Calcul 2 20 12" xfId="9850"/>
    <cellStyle name="Calcul 2 20 13" xfId="11676"/>
    <cellStyle name="Calcul 2 20 14" xfId="13691"/>
    <cellStyle name="Calcul 2 20 15" xfId="14845"/>
    <cellStyle name="Calcul 2 20 16" xfId="13920"/>
    <cellStyle name="Calcul 2 20 17" xfId="10644"/>
    <cellStyle name="Calcul 2 20 18" xfId="15528"/>
    <cellStyle name="Calcul 2 20 2" xfId="4372"/>
    <cellStyle name="Calcul 2 20 3" xfId="7161"/>
    <cellStyle name="Calcul 2 20 4" xfId="7549"/>
    <cellStyle name="Calcul 2 20 5" xfId="8296"/>
    <cellStyle name="Calcul 2 20 6" xfId="9205"/>
    <cellStyle name="Calcul 2 20 7" xfId="8868"/>
    <cellStyle name="Calcul 2 20 8" xfId="7926"/>
    <cellStyle name="Calcul 2 20 9" xfId="8277"/>
    <cellStyle name="Calcul 2 21" xfId="1301"/>
    <cellStyle name="Calcul 2 21 10" xfId="7131"/>
    <cellStyle name="Calcul 2 21 11" xfId="10228"/>
    <cellStyle name="Calcul 2 21 12" xfId="7137"/>
    <cellStyle name="Calcul 2 21 13" xfId="11734"/>
    <cellStyle name="Calcul 2 21 14" xfId="14799"/>
    <cellStyle name="Calcul 2 21 15" xfId="14385"/>
    <cellStyle name="Calcul 2 21 16" xfId="14967"/>
    <cellStyle name="Calcul 2 21 17" xfId="14798"/>
    <cellStyle name="Calcul 2 21 18" xfId="15517"/>
    <cellStyle name="Calcul 2 21 2" xfId="4430"/>
    <cellStyle name="Calcul 2 21 3" xfId="7219"/>
    <cellStyle name="Calcul 2 21 4" xfId="6744"/>
    <cellStyle name="Calcul 2 21 5" xfId="6479"/>
    <cellStyle name="Calcul 2 21 6" xfId="8084"/>
    <cellStyle name="Calcul 2 21 7" xfId="8758"/>
    <cellStyle name="Calcul 2 21 8" xfId="8754"/>
    <cellStyle name="Calcul 2 21 9" xfId="7969"/>
    <cellStyle name="Calcul 2 22" xfId="1291"/>
    <cellStyle name="Calcul 2 22 10" xfId="9771"/>
    <cellStyle name="Calcul 2 22 11" xfId="6422"/>
    <cellStyle name="Calcul 2 22 12" xfId="10229"/>
    <cellStyle name="Calcul 2 22 13" xfId="11724"/>
    <cellStyle name="Calcul 2 22 14" xfId="13997"/>
    <cellStyle name="Calcul 2 22 15" xfId="14903"/>
    <cellStyle name="Calcul 2 22 16" xfId="13903"/>
    <cellStyle name="Calcul 2 22 17" xfId="14809"/>
    <cellStyle name="Calcul 2 22 18" xfId="14988"/>
    <cellStyle name="Calcul 2 22 2" xfId="4420"/>
    <cellStyle name="Calcul 2 22 3" xfId="7209"/>
    <cellStyle name="Calcul 2 22 4" xfId="7059"/>
    <cellStyle name="Calcul 2 22 5" xfId="8129"/>
    <cellStyle name="Calcul 2 22 6" xfId="8191"/>
    <cellStyle name="Calcul 2 22 7" xfId="6886"/>
    <cellStyle name="Calcul 2 22 8" xfId="6658"/>
    <cellStyle name="Calcul 2 22 9" xfId="6748"/>
    <cellStyle name="Calcul 2 23" xfId="1809"/>
    <cellStyle name="Calcul 2 23 10" xfId="10028"/>
    <cellStyle name="Calcul 2 23 11" xfId="10277"/>
    <cellStyle name="Calcul 2 23 12" xfId="6733"/>
    <cellStyle name="Calcul 2 23 13" xfId="12242"/>
    <cellStyle name="Calcul 2 23 14" xfId="14353"/>
    <cellStyle name="Calcul 2 23 15" xfId="14863"/>
    <cellStyle name="Calcul 2 23 16" xfId="15288"/>
    <cellStyle name="Calcul 2 23 17" xfId="15237"/>
    <cellStyle name="Calcul 2 23 18" xfId="15431"/>
    <cellStyle name="Calcul 2 23 2" xfId="4938"/>
    <cellStyle name="Calcul 2 23 3" xfId="7644"/>
    <cellStyle name="Calcul 2 23 4" xfId="8310"/>
    <cellStyle name="Calcul 2 23 5" xfId="8711"/>
    <cellStyle name="Calcul 2 23 6" xfId="6298"/>
    <cellStyle name="Calcul 2 23 7" xfId="9350"/>
    <cellStyle name="Calcul 2 23 8" xfId="6935"/>
    <cellStyle name="Calcul 2 23 9" xfId="9887"/>
    <cellStyle name="Calcul 2 24" xfId="1785"/>
    <cellStyle name="Calcul 2 24 10" xfId="9638"/>
    <cellStyle name="Calcul 2 24 11" xfId="6615"/>
    <cellStyle name="Calcul 2 24 12" xfId="10360"/>
    <cellStyle name="Calcul 2 24 13" xfId="12218"/>
    <cellStyle name="Calcul 2 24 14" xfId="13709"/>
    <cellStyle name="Calcul 2 24 15" xfId="15065"/>
    <cellStyle name="Calcul 2 24 16" xfId="13922"/>
    <cellStyle name="Calcul 2 24 17" xfId="15461"/>
    <cellStyle name="Calcul 2 24 18" xfId="14367"/>
    <cellStyle name="Calcul 2 24 2" xfId="4914"/>
    <cellStyle name="Calcul 2 24 3" xfId="7620"/>
    <cellStyle name="Calcul 2 24 4" xfId="8151"/>
    <cellStyle name="Calcul 2 24 5" xfId="7417"/>
    <cellStyle name="Calcul 2 24 6" xfId="8867"/>
    <cellStyle name="Calcul 2 24 7" xfId="9187"/>
    <cellStyle name="Calcul 2 24 8" xfId="9617"/>
    <cellStyle name="Calcul 2 24 9" xfId="8349"/>
    <cellStyle name="Calcul 2 25" xfId="1590"/>
    <cellStyle name="Calcul 2 25 10" xfId="8870"/>
    <cellStyle name="Calcul 2 25 11" xfId="6687"/>
    <cellStyle name="Calcul 2 25 12" xfId="10131"/>
    <cellStyle name="Calcul 2 25 13" xfId="12023"/>
    <cellStyle name="Calcul 2 25 14" xfId="14413"/>
    <cellStyle name="Calcul 2 25 15" xfId="13845"/>
    <cellStyle name="Calcul 2 25 16" xfId="15091"/>
    <cellStyle name="Calcul 2 25 17" xfId="15341"/>
    <cellStyle name="Calcul 2 25 18" xfId="14950"/>
    <cellStyle name="Calcul 2 25 2" xfId="4719"/>
    <cellStyle name="Calcul 2 25 3" xfId="7477"/>
    <cellStyle name="Calcul 2 25 4" xfId="6461"/>
    <cellStyle name="Calcul 2 25 5" xfId="7133"/>
    <cellStyle name="Calcul 2 25 6" xfId="6327"/>
    <cellStyle name="Calcul 2 25 7" xfId="8128"/>
    <cellStyle name="Calcul 2 25 8" xfId="9442"/>
    <cellStyle name="Calcul 2 25 9" xfId="9792"/>
    <cellStyle name="Calcul 2 26" xfId="1422"/>
    <cellStyle name="Calcul 2 26 10" xfId="9540"/>
    <cellStyle name="Calcul 2 26 11" xfId="3328"/>
    <cellStyle name="Calcul 2 26 12" xfId="6916"/>
    <cellStyle name="Calcul 2 26 13" xfId="11855"/>
    <cellStyle name="Calcul 2 26 14" xfId="14979"/>
    <cellStyle name="Calcul 2 26 15" xfId="14253"/>
    <cellStyle name="Calcul 2 26 16" xfId="15213"/>
    <cellStyle name="Calcul 2 26 17" xfId="14162"/>
    <cellStyle name="Calcul 2 26 18" xfId="14720"/>
    <cellStyle name="Calcul 2 26 2" xfId="4551"/>
    <cellStyle name="Calcul 2 26 3" xfId="7340"/>
    <cellStyle name="Calcul 2 26 4" xfId="6353"/>
    <cellStyle name="Calcul 2 26 5" xfId="7400"/>
    <cellStyle name="Calcul 2 26 6" xfId="6560"/>
    <cellStyle name="Calcul 2 26 7" xfId="9162"/>
    <cellStyle name="Calcul 2 26 8" xfId="7866"/>
    <cellStyle name="Calcul 2 26 9" xfId="9784"/>
    <cellStyle name="Calcul 2 27" xfId="1791"/>
    <cellStyle name="Calcul 2 27 10" xfId="9854"/>
    <cellStyle name="Calcul 2 27 11" xfId="9955"/>
    <cellStyle name="Calcul 2 27 12" xfId="10236"/>
    <cellStyle name="Calcul 2 27 13" xfId="12224"/>
    <cellStyle name="Calcul 2 27 14" xfId="14404"/>
    <cellStyle name="Calcul 2 27 15" xfId="14189"/>
    <cellStyle name="Calcul 2 27 16" xfId="14733"/>
    <cellStyle name="Calcul 2 27 17" xfId="14514"/>
    <cellStyle name="Calcul 2 27 18" xfId="13841"/>
    <cellStyle name="Calcul 2 27 2" xfId="4920"/>
    <cellStyle name="Calcul 2 27 3" xfId="7626"/>
    <cellStyle name="Calcul 2 27 4" xfId="7039"/>
    <cellStyle name="Calcul 2 27 5" xfId="8256"/>
    <cellStyle name="Calcul 2 27 6" xfId="9266"/>
    <cellStyle name="Calcul 2 27 7" xfId="6396"/>
    <cellStyle name="Calcul 2 27 8" xfId="6557"/>
    <cellStyle name="Calcul 2 27 9" xfId="8712"/>
    <cellStyle name="Calcul 2 28" xfId="1834"/>
    <cellStyle name="Calcul 2 28 10" xfId="9905"/>
    <cellStyle name="Calcul 2 28 11" xfId="9943"/>
    <cellStyle name="Calcul 2 28 12" xfId="10050"/>
    <cellStyle name="Calcul 2 28 13" xfId="12267"/>
    <cellStyle name="Calcul 2 28 14" xfId="13615"/>
    <cellStyle name="Calcul 2 28 15" xfId="13742"/>
    <cellStyle name="Calcul 2 28 16" xfId="15228"/>
    <cellStyle name="Calcul 2 28 17" xfId="15084"/>
    <cellStyle name="Calcul 2 28 18" xfId="13654"/>
    <cellStyle name="Calcul 2 28 2" xfId="4963"/>
    <cellStyle name="Calcul 2 28 3" xfId="7669"/>
    <cellStyle name="Calcul 2 28 4" xfId="6727"/>
    <cellStyle name="Calcul 2 28 5" xfId="8345"/>
    <cellStyle name="Calcul 2 28 6" xfId="6691"/>
    <cellStyle name="Calcul 2 28 7" xfId="6948"/>
    <cellStyle name="Calcul 2 28 8" xfId="8806"/>
    <cellStyle name="Calcul 2 28 9" xfId="9706"/>
    <cellStyle name="Calcul 2 29" xfId="1797"/>
    <cellStyle name="Calcul 2 29 10" xfId="8959"/>
    <cellStyle name="Calcul 2 29 11" xfId="10102"/>
    <cellStyle name="Calcul 2 29 12" xfId="8760"/>
    <cellStyle name="Calcul 2 29 13" xfId="12230"/>
    <cellStyle name="Calcul 2 29 14" xfId="14494"/>
    <cellStyle name="Calcul 2 29 15" xfId="14934"/>
    <cellStyle name="Calcul 2 29 16" xfId="14706"/>
    <cellStyle name="Calcul 2 29 17" xfId="14190"/>
    <cellStyle name="Calcul 2 29 18" xfId="15141"/>
    <cellStyle name="Calcul 2 29 2" xfId="4926"/>
    <cellStyle name="Calcul 2 29 3" xfId="7632"/>
    <cellStyle name="Calcul 2 29 4" xfId="8458"/>
    <cellStyle name="Calcul 2 29 5" xfId="7983"/>
    <cellStyle name="Calcul 2 29 6" xfId="7903"/>
    <cellStyle name="Calcul 2 29 7" xfId="7070"/>
    <cellStyle name="Calcul 2 29 8" xfId="8226"/>
    <cellStyle name="Calcul 2 29 9" xfId="8770"/>
    <cellStyle name="Calcul 2 3" xfId="1272"/>
    <cellStyle name="Calcul 2 3 10" xfId="6437"/>
    <cellStyle name="Calcul 2 3 11" xfId="6871"/>
    <cellStyle name="Calcul 2 3 12" xfId="8606"/>
    <cellStyle name="Calcul 2 3 13" xfId="11705"/>
    <cellStyle name="Calcul 2 3 14" xfId="14142"/>
    <cellStyle name="Calcul 2 3 15" xfId="14249"/>
    <cellStyle name="Calcul 2 3 16" xfId="11321"/>
    <cellStyle name="Calcul 2 3 17" xfId="14826"/>
    <cellStyle name="Calcul 2 3 18" xfId="15612"/>
    <cellStyle name="Calcul 2 3 2" xfId="4401"/>
    <cellStyle name="Calcul 2 3 3" xfId="7190"/>
    <cellStyle name="Calcul 2 3 4" xfId="8610"/>
    <cellStyle name="Calcul 2 3 5" xfId="6631"/>
    <cellStyle name="Calcul 2 3 6" xfId="8248"/>
    <cellStyle name="Calcul 2 3 7" xfId="8626"/>
    <cellStyle name="Calcul 2 3 8" xfId="6478"/>
    <cellStyle name="Calcul 2 3 9" xfId="7598"/>
    <cellStyle name="Calcul 2 30" xfId="1894"/>
    <cellStyle name="Calcul 2 30 10" xfId="10223"/>
    <cellStyle name="Calcul 2 30 11" xfId="10381"/>
    <cellStyle name="Calcul 2 30 12" xfId="10354"/>
    <cellStyle name="Calcul 2 30 13" xfId="12327"/>
    <cellStyle name="Calcul 2 30 14" xfId="15110"/>
    <cellStyle name="Calcul 2 30 15" xfId="15057"/>
    <cellStyle name="Calcul 2 30 16" xfId="15490"/>
    <cellStyle name="Calcul 2 30 17" xfId="15455"/>
    <cellStyle name="Calcul 2 30 18" xfId="14921"/>
    <cellStyle name="Calcul 2 30 2" xfId="5023"/>
    <cellStyle name="Calcul 2 30 3" xfId="7729"/>
    <cellStyle name="Calcul 2 30 4" xfId="6404"/>
    <cellStyle name="Calcul 2 30 5" xfId="9117"/>
    <cellStyle name="Calcul 2 30 6" xfId="6598"/>
    <cellStyle name="Calcul 2 30 7" xfId="9669"/>
    <cellStyle name="Calcul 2 30 8" xfId="9607"/>
    <cellStyle name="Calcul 2 30 9" xfId="7906"/>
    <cellStyle name="Calcul 2 31" xfId="1836"/>
    <cellStyle name="Calcul 2 31 10" xfId="10297"/>
    <cellStyle name="Calcul 2 31 11" xfId="10427"/>
    <cellStyle name="Calcul 2 31 12" xfId="9079"/>
    <cellStyle name="Calcul 2 31 13" xfId="12269"/>
    <cellStyle name="Calcul 2 31 14" xfId="15215"/>
    <cellStyle name="Calcul 2 31 15" xfId="13753"/>
    <cellStyle name="Calcul 2 31 16" xfId="15550"/>
    <cellStyle name="Calcul 2 31 17" xfId="15025"/>
    <cellStyle name="Calcul 2 31 18" xfId="14713"/>
    <cellStyle name="Calcul 2 31 2" xfId="4965"/>
    <cellStyle name="Calcul 2 31 3" xfId="7671"/>
    <cellStyle name="Calcul 2 31 4" xfId="8072"/>
    <cellStyle name="Calcul 2 31 5" xfId="9258"/>
    <cellStyle name="Calcul 2 31 6" xfId="8777"/>
    <cellStyle name="Calcul 2 31 7" xfId="9776"/>
    <cellStyle name="Calcul 2 31 8" xfId="8892"/>
    <cellStyle name="Calcul 2 31 9" xfId="9219"/>
    <cellStyle name="Calcul 2 32" xfId="1600"/>
    <cellStyle name="Calcul 2 32 10" xfId="9114"/>
    <cellStyle name="Calcul 2 32 11" xfId="10281"/>
    <cellStyle name="Calcul 2 32 12" xfId="6813"/>
    <cellStyle name="Calcul 2 32 13" xfId="12033"/>
    <cellStyle name="Calcul 2 32 14" xfId="13637"/>
    <cellStyle name="Calcul 2 32 15" xfId="14451"/>
    <cellStyle name="Calcul 2 32 16" xfId="15098"/>
    <cellStyle name="Calcul 2 32 17" xfId="13916"/>
    <cellStyle name="Calcul 2 32 18" xfId="15648"/>
    <cellStyle name="Calcul 2 32 2" xfId="4729"/>
    <cellStyle name="Calcul 2 32 3" xfId="7487"/>
    <cellStyle name="Calcul 2 32 4" xfId="6580"/>
    <cellStyle name="Calcul 2 32 5" xfId="8164"/>
    <cellStyle name="Calcul 2 32 6" xfId="9316"/>
    <cellStyle name="Calcul 2 32 7" xfId="8570"/>
    <cellStyle name="Calcul 2 32 8" xfId="6652"/>
    <cellStyle name="Calcul 2 32 9" xfId="9723"/>
    <cellStyle name="Calcul 2 33" xfId="1812"/>
    <cellStyle name="Calcul 2 33 10" xfId="10249"/>
    <cellStyle name="Calcul 2 33 11" xfId="10394"/>
    <cellStyle name="Calcul 2 33 12" xfId="10062"/>
    <cellStyle name="Calcul 2 33 13" xfId="12245"/>
    <cellStyle name="Calcul 2 33 14" xfId="15145"/>
    <cellStyle name="Calcul 2 33 15" xfId="14544"/>
    <cellStyle name="Calcul 2 33 16" xfId="15507"/>
    <cellStyle name="Calcul 2 33 17" xfId="13952"/>
    <cellStyle name="Calcul 2 33 18" xfId="15575"/>
    <cellStyle name="Calcul 2 33 2" xfId="4941"/>
    <cellStyle name="Calcul 2 33 3" xfId="7647"/>
    <cellStyle name="Calcul 2 33 4" xfId="6307"/>
    <cellStyle name="Calcul 2 33 5" xfId="9170"/>
    <cellStyle name="Calcul 2 33 6" xfId="9034"/>
    <cellStyle name="Calcul 2 33 7" xfId="9703"/>
    <cellStyle name="Calcul 2 33 8" xfId="7399"/>
    <cellStyle name="Calcul 2 33 9" xfId="6604"/>
    <cellStyle name="Calcul 2 34" xfId="1822"/>
    <cellStyle name="Calcul 2 34 10" xfId="9620"/>
    <cellStyle name="Calcul 2 34 11" xfId="9814"/>
    <cellStyle name="Calcul 2 34 12" xfId="6853"/>
    <cellStyle name="Calcul 2 34 13" xfId="12255"/>
    <cellStyle name="Calcul 2 34 14" xfId="14915"/>
    <cellStyle name="Calcul 2 34 15" xfId="14357"/>
    <cellStyle name="Calcul 2 34 16" xfId="15085"/>
    <cellStyle name="Calcul 2 34 17" xfId="14497"/>
    <cellStyle name="Calcul 2 34 18" xfId="15644"/>
    <cellStyle name="Calcul 2 34 2" xfId="4951"/>
    <cellStyle name="Calcul 2 34 3" xfId="7657"/>
    <cellStyle name="Calcul 2 34 4" xfId="6551"/>
    <cellStyle name="Calcul 2 34 5" xfId="6854"/>
    <cellStyle name="Calcul 2 34 6" xfId="9290"/>
    <cellStyle name="Calcul 2 34 7" xfId="9238"/>
    <cellStyle name="Calcul 2 34 8" xfId="6642"/>
    <cellStyle name="Calcul 2 34 9" xfId="7567"/>
    <cellStyle name="Calcul 2 35" xfId="1883"/>
    <cellStyle name="Calcul 2 35 10" xfId="6981"/>
    <cellStyle name="Calcul 2 35 11" xfId="9520"/>
    <cellStyle name="Calcul 2 35 12" xfId="9901"/>
    <cellStyle name="Calcul 2 35 13" xfId="12316"/>
    <cellStyle name="Calcul 2 35 14" xfId="14506"/>
    <cellStyle name="Calcul 2 35 15" xfId="13812"/>
    <cellStyle name="Calcul 2 35 16" xfId="13582"/>
    <cellStyle name="Calcul 2 35 17" xfId="14163"/>
    <cellStyle name="Calcul 2 35 18" xfId="15576"/>
    <cellStyle name="Calcul 2 35 2" xfId="5012"/>
    <cellStyle name="Calcul 2 35 3" xfId="7718"/>
    <cellStyle name="Calcul 2 35 4" xfId="8132"/>
    <cellStyle name="Calcul 2 35 5" xfId="6494"/>
    <cellStyle name="Calcul 2 35 6" xfId="6332"/>
    <cellStyle name="Calcul 2 35 7" xfId="7986"/>
    <cellStyle name="Calcul 2 35 8" xfId="9292"/>
    <cellStyle name="Calcul 2 35 9" xfId="9076"/>
    <cellStyle name="Calcul 2 36" xfId="1795"/>
    <cellStyle name="Calcul 2 36 10" xfId="10064"/>
    <cellStyle name="Calcul 2 36 11" xfId="9892"/>
    <cellStyle name="Calcul 2 36 12" xfId="7821"/>
    <cellStyle name="Calcul 2 36 13" xfId="12228"/>
    <cellStyle name="Calcul 2 36 14" xfId="14201"/>
    <cellStyle name="Calcul 2 36 15" xfId="14702"/>
    <cellStyle name="Calcul 2 36 16" xfId="15324"/>
    <cellStyle name="Calcul 2 36 17" xfId="14060"/>
    <cellStyle name="Calcul 2 36 18" xfId="15483"/>
    <cellStyle name="Calcul 2 36 2" xfId="4924"/>
    <cellStyle name="Calcul 2 36 3" xfId="7630"/>
    <cellStyle name="Calcul 2 36 4" xfId="6798"/>
    <cellStyle name="Calcul 2 36 5" xfId="8782"/>
    <cellStyle name="Calcul 2 36 6" xfId="7444"/>
    <cellStyle name="Calcul 2 36 7" xfId="9408"/>
    <cellStyle name="Calcul 2 36 8" xfId="6666"/>
    <cellStyle name="Calcul 2 36 9" xfId="9301"/>
    <cellStyle name="Calcul 2 37" xfId="1895"/>
    <cellStyle name="Calcul 2 37 10" xfId="9137"/>
    <cellStyle name="Calcul 2 37 11" xfId="6875"/>
    <cellStyle name="Calcul 2 37 12" xfId="8602"/>
    <cellStyle name="Calcul 2 37 13" xfId="12328"/>
    <cellStyle name="Calcul 2 37 14" xfId="14121"/>
    <cellStyle name="Calcul 2 37 15" xfId="14533"/>
    <cellStyle name="Calcul 2 37 16" xfId="14761"/>
    <cellStyle name="Calcul 2 37 17" xfId="15381"/>
    <cellStyle name="Calcul 2 37 18" xfId="14627"/>
    <cellStyle name="Calcul 2 37 2" xfId="5024"/>
    <cellStyle name="Calcul 2 37 3" xfId="7730"/>
    <cellStyle name="Calcul 2 37 4" xfId="4016"/>
    <cellStyle name="Calcul 2 37 5" xfId="6760"/>
    <cellStyle name="Calcul 2 37 6" xfId="8299"/>
    <cellStyle name="Calcul 2 37 7" xfId="7463"/>
    <cellStyle name="Calcul 2 37 8" xfId="9495"/>
    <cellStyle name="Calcul 2 37 9" xfId="8427"/>
    <cellStyle name="Calcul 2 38" xfId="1902"/>
    <cellStyle name="Calcul 2 38 10" xfId="10285"/>
    <cellStyle name="Calcul 2 38 11" xfId="10418"/>
    <cellStyle name="Calcul 2 38 12" xfId="7823"/>
    <cellStyle name="Calcul 2 38 13" xfId="12335"/>
    <cellStyle name="Calcul 2 38 14" xfId="15192"/>
    <cellStyle name="Calcul 2 38 15" xfId="14356"/>
    <cellStyle name="Calcul 2 38 16" xfId="15540"/>
    <cellStyle name="Calcul 2 38 17" xfId="10635"/>
    <cellStyle name="Calcul 2 38 18" xfId="14352"/>
    <cellStyle name="Calcul 2 38 2" xfId="5031"/>
    <cellStyle name="Calcul 2 38 3" xfId="7737"/>
    <cellStyle name="Calcul 2 38 4" xfId="8003"/>
    <cellStyle name="Calcul 2 38 5" xfId="9232"/>
    <cellStyle name="Calcul 2 38 6" xfId="9044"/>
    <cellStyle name="Calcul 2 38 7" xfId="9754"/>
    <cellStyle name="Calcul 2 38 8" xfId="6673"/>
    <cellStyle name="Calcul 2 38 9" xfId="6676"/>
    <cellStyle name="Calcul 2 39" xfId="1916"/>
    <cellStyle name="Calcul 2 39 10" xfId="7441"/>
    <cellStyle name="Calcul 2 39 11" xfId="9017"/>
    <cellStyle name="Calcul 2 39 12" xfId="8569"/>
    <cellStyle name="Calcul 2 39 13" xfId="12349"/>
    <cellStyle name="Calcul 2 39 14" xfId="14806"/>
    <cellStyle name="Calcul 2 39 15" xfId="13675"/>
    <cellStyle name="Calcul 2 39 16" xfId="14295"/>
    <cellStyle name="Calcul 2 39 17" xfId="13620"/>
    <cellStyle name="Calcul 2 39 18" xfId="15312"/>
    <cellStyle name="Calcul 2 39 2" xfId="5045"/>
    <cellStyle name="Calcul 2 39 3" xfId="7751"/>
    <cellStyle name="Calcul 2 39 4" xfId="6661"/>
    <cellStyle name="Calcul 2 39 5" xfId="8549"/>
    <cellStyle name="Calcul 2 39 6" xfId="6864"/>
    <cellStyle name="Calcul 2 39 7" xfId="8448"/>
    <cellStyle name="Calcul 2 39 8" xfId="8581"/>
    <cellStyle name="Calcul 2 39 9" xfId="9911"/>
    <cellStyle name="Calcul 2 4" xfId="1244"/>
    <cellStyle name="Calcul 2 4 10" xfId="10204"/>
    <cellStyle name="Calcul 2 4 11" xfId="10370"/>
    <cellStyle name="Calcul 2 4 12" xfId="8222"/>
    <cellStyle name="Calcul 2 4 13" xfId="11677"/>
    <cellStyle name="Calcul 2 4 14" xfId="15082"/>
    <cellStyle name="Calcul 2 4 15" xfId="14003"/>
    <cellStyle name="Calcul 2 4 16" xfId="15475"/>
    <cellStyle name="Calcul 2 4 17" xfId="15189"/>
    <cellStyle name="Calcul 2 4 18" xfId="15343"/>
    <cellStyle name="Calcul 2 4 2" xfId="4373"/>
    <cellStyle name="Calcul 2 4 3" xfId="7162"/>
    <cellStyle name="Calcul 2 4 4" xfId="8302"/>
    <cellStyle name="Calcul 2 4 5" xfId="9084"/>
    <cellStyle name="Calcul 2 4 6" xfId="8751"/>
    <cellStyle name="Calcul 2 4 7" xfId="9641"/>
    <cellStyle name="Calcul 2 4 8" xfId="7374"/>
    <cellStyle name="Calcul 2 4 9" xfId="9884"/>
    <cellStyle name="Calcul 2 40" xfId="2738"/>
    <cellStyle name="Calcul 2 40 10" xfId="7999"/>
    <cellStyle name="Calcul 2 40 11" xfId="9992"/>
    <cellStyle name="Calcul 2 40 12" xfId="9309"/>
    <cellStyle name="Calcul 2 40 13" xfId="13169"/>
    <cellStyle name="Calcul 2 40 14" xfId="14972"/>
    <cellStyle name="Calcul 2 40 15" xfId="14260"/>
    <cellStyle name="Calcul 2 40 16" xfId="14513"/>
    <cellStyle name="Calcul 2 40 17" xfId="14430"/>
    <cellStyle name="Calcul 2 40 18" xfId="13658"/>
    <cellStyle name="Calcul 2 40 2" xfId="5866"/>
    <cellStyle name="Calcul 2 40 3" xfId="8356"/>
    <cellStyle name="Calcul 2 40 4" xfId="6361"/>
    <cellStyle name="Calcul 2 40 5" xfId="3217"/>
    <cellStyle name="Calcul 2 40 6" xfId="6812"/>
    <cellStyle name="Calcul 2 40 7" xfId="8587"/>
    <cellStyle name="Calcul 2 40 8" xfId="8395"/>
    <cellStyle name="Calcul 2 40 9" xfId="9837"/>
    <cellStyle name="Calcul 2 41" xfId="1053"/>
    <cellStyle name="Calcul 2 41 10" xfId="8808"/>
    <cellStyle name="Calcul 2 41 11" xfId="9740"/>
    <cellStyle name="Calcul 2 41 12" xfId="8511"/>
    <cellStyle name="Calcul 2 41 13" xfId="11486"/>
    <cellStyle name="Calcul 2 41 14" xfId="14905"/>
    <cellStyle name="Calcul 2 41 15" xfId="14054"/>
    <cellStyle name="Calcul 2 41 16" xfId="13880"/>
    <cellStyle name="Calcul 2 41 17" xfId="13718"/>
    <cellStyle name="Calcul 2 41 18" xfId="14115"/>
    <cellStyle name="Calcul 2 41 2" xfId="4182"/>
    <cellStyle name="Calcul 2 41 3" xfId="7011"/>
    <cellStyle name="Calcul 2 41 4" xfId="7786"/>
    <cellStyle name="Calcul 2 41 5" xfId="6947"/>
    <cellStyle name="Calcul 2 41 6" xfId="7391"/>
    <cellStyle name="Calcul 2 41 7" xfId="9124"/>
    <cellStyle name="Calcul 2 41 8" xfId="7406"/>
    <cellStyle name="Calcul 2 41 9" xfId="9971"/>
    <cellStyle name="Calcul 2 42" xfId="2751"/>
    <cellStyle name="Calcul 2 42 10" xfId="6354"/>
    <cellStyle name="Calcul 2 42 11" xfId="10454"/>
    <cellStyle name="Calcul 2 42 12" xfId="13182"/>
    <cellStyle name="Calcul 2 42 13" xfId="14734"/>
    <cellStyle name="Calcul 2 42 14" xfId="15266"/>
    <cellStyle name="Calcul 2 42 15" xfId="15398"/>
    <cellStyle name="Calcul 2 42 16" xfId="13614"/>
    <cellStyle name="Calcul 2 42 2" xfId="5879"/>
    <cellStyle name="Calcul 2 42 3" xfId="8369"/>
    <cellStyle name="Calcul 2 42 4" xfId="8684"/>
    <cellStyle name="Calcul 2 42 5" xfId="8923"/>
    <cellStyle name="Calcul 2 42 6" xfId="9324"/>
    <cellStyle name="Calcul 2 42 7" xfId="9522"/>
    <cellStyle name="Calcul 2 42 8" xfId="6476"/>
    <cellStyle name="Calcul 2 42 9" xfId="10124"/>
    <cellStyle name="Calcul 2 43" xfId="2749"/>
    <cellStyle name="Calcul 2 43 10" xfId="10414"/>
    <cellStyle name="Calcul 2 43 11" xfId="10452"/>
    <cellStyle name="Calcul 2 43 12" xfId="13180"/>
    <cellStyle name="Calcul 2 43 13" xfId="15184"/>
    <cellStyle name="Calcul 2 43 14" xfId="15264"/>
    <cellStyle name="Calcul 2 43 15" xfId="15535"/>
    <cellStyle name="Calcul 2 43 16" xfId="14033"/>
    <cellStyle name="Calcul 2 43 2" xfId="5877"/>
    <cellStyle name="Calcul 2 43 3" xfId="8367"/>
    <cellStyle name="Calcul 2 43 4" xfId="8682"/>
    <cellStyle name="Calcul 2 43 5" xfId="9220"/>
    <cellStyle name="Calcul 2 43 6" xfId="6880"/>
    <cellStyle name="Calcul 2 43 7" xfId="9744"/>
    <cellStyle name="Calcul 2 43 8" xfId="6805"/>
    <cellStyle name="Calcul 2 43 9" xfId="10282"/>
    <cellStyle name="Calcul 2 44" xfId="3334"/>
    <cellStyle name="Calcul 2 45" xfId="6378"/>
    <cellStyle name="Calcul 2 46" xfId="8081"/>
    <cellStyle name="Calcul 2 47" xfId="6724"/>
    <cellStyle name="Calcul 2 48" xfId="7118"/>
    <cellStyle name="Calcul 2 49" xfId="8502"/>
    <cellStyle name="Calcul 2 5" xfId="1234"/>
    <cellStyle name="Calcul 2 5 10" xfId="9670"/>
    <cellStyle name="Calcul 2 5 11" xfId="10075"/>
    <cellStyle name="Calcul 2 5 12" xfId="10226"/>
    <cellStyle name="Calcul 2 5 13" xfId="11667"/>
    <cellStyle name="Calcul 2 5 14" xfId="14341"/>
    <cellStyle name="Calcul 2 5 15" xfId="14094"/>
    <cellStyle name="Calcul 2 5 16" xfId="14418"/>
    <cellStyle name="Calcul 2 5 17" xfId="14476"/>
    <cellStyle name="Calcul 2 5 18" xfId="15250"/>
    <cellStyle name="Calcul 2 5 2" xfId="4363"/>
    <cellStyle name="Calcul 2 5 3" xfId="7152"/>
    <cellStyle name="Calcul 2 5 4" xfId="7824"/>
    <cellStyle name="Calcul 2 5 5" xfId="8605"/>
    <cellStyle name="Calcul 2 5 6" xfId="6501"/>
    <cellStyle name="Calcul 2 5 7" xfId="8990"/>
    <cellStyle name="Calcul 2 5 8" xfId="8600"/>
    <cellStyle name="Calcul 2 5 9" xfId="8556"/>
    <cellStyle name="Calcul 2 50" xfId="9753"/>
    <cellStyle name="Calcul 2 51" xfId="8198"/>
    <cellStyle name="Calcul 2 52" xfId="8311"/>
    <cellStyle name="Calcul 2 53" xfId="8486"/>
    <cellStyle name="Calcul 2 54" xfId="10646"/>
    <cellStyle name="Calcul 2 55" xfId="13905"/>
    <cellStyle name="Calcul 2 56" xfId="14181"/>
    <cellStyle name="Calcul 2 57" xfId="15180"/>
    <cellStyle name="Calcul 2 58" xfId="15366"/>
    <cellStyle name="Calcul 2 59" xfId="14444"/>
    <cellStyle name="Calcul 2 6" xfId="1279"/>
    <cellStyle name="Calcul 2 6 10" xfId="8902"/>
    <cellStyle name="Calcul 2 6 11" xfId="10310"/>
    <cellStyle name="Calcul 2 6 12" xfId="8044"/>
    <cellStyle name="Calcul 2 6 13" xfId="11712"/>
    <cellStyle name="Calcul 2 6 14" xfId="14091"/>
    <cellStyle name="Calcul 2 6 15" xfId="14512"/>
    <cellStyle name="Calcul 2 6 16" xfId="13838"/>
    <cellStyle name="Calcul 2 6 17" xfId="14758"/>
    <cellStyle name="Calcul 2 6 18" xfId="14564"/>
    <cellStyle name="Calcul 2 6 2" xfId="4408"/>
    <cellStyle name="Calcul 2 6 3" xfId="7197"/>
    <cellStyle name="Calcul 2 6 4" xfId="6336"/>
    <cellStyle name="Calcul 2 6 5" xfId="6486"/>
    <cellStyle name="Calcul 2 6 6" xfId="8503"/>
    <cellStyle name="Calcul 2 6 7" xfId="6903"/>
    <cellStyle name="Calcul 2 6 8" xfId="7782"/>
    <cellStyle name="Calcul 2 6 9" xfId="9698"/>
    <cellStyle name="Calcul 2 7" xfId="1322"/>
    <cellStyle name="Calcul 2 7 10" xfId="9536"/>
    <cellStyle name="Calcul 2 7 11" xfId="10083"/>
    <cellStyle name="Calcul 2 7 12" xfId="9700"/>
    <cellStyle name="Calcul 2 7 13" xfId="11755"/>
    <cellStyle name="Calcul 2 7 14" xfId="15007"/>
    <cellStyle name="Calcul 2 7 15" xfId="13983"/>
    <cellStyle name="Calcul 2 7 16" xfId="13796"/>
    <cellStyle name="Calcul 2 7 17" xfId="13833"/>
    <cellStyle name="Calcul 2 7 18" xfId="15645"/>
    <cellStyle name="Calcul 2 7 2" xfId="4451"/>
    <cellStyle name="Calcul 2 7 3" xfId="7240"/>
    <cellStyle name="Calcul 2 7 4" xfId="6556"/>
    <cellStyle name="Calcul 2 7 5" xfId="6734"/>
    <cellStyle name="Calcul 2 7 6" xfId="9295"/>
    <cellStyle name="Calcul 2 7 7" xfId="7458"/>
    <cellStyle name="Calcul 2 7 8" xfId="8949"/>
    <cellStyle name="Calcul 2 7 9" xfId="7041"/>
    <cellStyle name="Calcul 2 8" xfId="1230"/>
    <cellStyle name="Calcul 2 8 10" xfId="10007"/>
    <cellStyle name="Calcul 2 8 11" xfId="8642"/>
    <cellStyle name="Calcul 2 8 12" xfId="10162"/>
    <cellStyle name="Calcul 2 8 13" xfId="11663"/>
    <cellStyle name="Calcul 2 8 14" xfId="14059"/>
    <cellStyle name="Calcul 2 8 15" xfId="14624"/>
    <cellStyle name="Calcul 2 8 16" xfId="14743"/>
    <cellStyle name="Calcul 2 8 17" xfId="14707"/>
    <cellStyle name="Calcul 2 8 18" xfId="14748"/>
    <cellStyle name="Calcul 2 8 2" xfId="4359"/>
    <cellStyle name="Calcul 2 8 3" xfId="7148"/>
    <cellStyle name="Calcul 2 8 4" xfId="6792"/>
    <cellStyle name="Calcul 2 8 5" xfId="7529"/>
    <cellStyle name="Calcul 2 8 6" xfId="9221"/>
    <cellStyle name="Calcul 2 8 7" xfId="9214"/>
    <cellStyle name="Calcul 2 8 8" xfId="7401"/>
    <cellStyle name="Calcul 2 8 9" xfId="6622"/>
    <cellStyle name="Calcul 2 9" xfId="1303"/>
    <cellStyle name="Calcul 2 9 10" xfId="10258"/>
    <cellStyle name="Calcul 2 9 11" xfId="10401"/>
    <cellStyle name="Calcul 2 9 12" xfId="10331"/>
    <cellStyle name="Calcul 2 9 13" xfId="11736"/>
    <cellStyle name="Calcul 2 9 14" xfId="15156"/>
    <cellStyle name="Calcul 2 9 15" xfId="13782"/>
    <cellStyle name="Calcul 2 9 16" xfId="15515"/>
    <cellStyle name="Calcul 2 9 17" xfId="15425"/>
    <cellStyle name="Calcul 2 9 18" xfId="15413"/>
    <cellStyle name="Calcul 2 9 2" xfId="4432"/>
    <cellStyle name="Calcul 2 9 3" xfId="7221"/>
    <cellStyle name="Calcul 2 9 4" xfId="8091"/>
    <cellStyle name="Calcul 2 9 5" xfId="9182"/>
    <cellStyle name="Calcul 2 9 6" xfId="8355"/>
    <cellStyle name="Calcul 2 9 7" xfId="9714"/>
    <cellStyle name="Calcul 2 9 8" xfId="9566"/>
    <cellStyle name="Calcul 2 9 9" xfId="7995"/>
    <cellStyle name="Calcul 3" xfId="215"/>
    <cellStyle name="Calcul 3 10" xfId="1335"/>
    <cellStyle name="Calcul 3 10 10" xfId="10147"/>
    <cellStyle name="Calcul 3 10 11" xfId="10327"/>
    <cellStyle name="Calcul 3 10 12" xfId="6680"/>
    <cellStyle name="Calcul 3 10 13" xfId="11768"/>
    <cellStyle name="Calcul 3 10 14" xfId="13803"/>
    <cellStyle name="Calcul 3 10 15" xfId="14856"/>
    <cellStyle name="Calcul 3 10 16" xfId="15419"/>
    <cellStyle name="Calcul 3 10 17" xfId="15302"/>
    <cellStyle name="Calcul 3 10 18" xfId="14912"/>
    <cellStyle name="Calcul 3 10 2" xfId="4464"/>
    <cellStyle name="Calcul 3 10 3" xfId="7253"/>
    <cellStyle name="Calcul 3 10 4" xfId="7433"/>
    <cellStyle name="Calcul 3 10 5" xfId="8975"/>
    <cellStyle name="Calcul 3 10 6" xfId="8966"/>
    <cellStyle name="Calcul 3 10 7" xfId="9560"/>
    <cellStyle name="Calcul 3 10 8" xfId="9371"/>
    <cellStyle name="Calcul 3 10 9" xfId="9930"/>
    <cellStyle name="Calcul 3 11" xfId="1253"/>
    <cellStyle name="Calcul 3 11 10" xfId="6965"/>
    <cellStyle name="Calcul 3 11 11" xfId="9949"/>
    <cellStyle name="Calcul 3 11 12" xfId="8985"/>
    <cellStyle name="Calcul 3 11 13" xfId="11686"/>
    <cellStyle name="Calcul 3 11 14" xfId="14183"/>
    <cellStyle name="Calcul 3 11 15" xfId="14619"/>
    <cellStyle name="Calcul 3 11 16" xfId="15182"/>
    <cellStyle name="Calcul 3 11 17" xfId="13608"/>
    <cellStyle name="Calcul 3 11 18" xfId="15354"/>
    <cellStyle name="Calcul 3 11 2" xfId="4382"/>
    <cellStyle name="Calcul 3 11 3" xfId="7171"/>
    <cellStyle name="Calcul 3 11 4" xfId="6710"/>
    <cellStyle name="Calcul 3 11 5" xfId="6564"/>
    <cellStyle name="Calcul 3 11 6" xfId="9039"/>
    <cellStyle name="Calcul 3 11 7" xfId="9302"/>
    <cellStyle name="Calcul 3 11 8" xfId="6415"/>
    <cellStyle name="Calcul 3 11 9" xfId="9534"/>
    <cellStyle name="Calcul 3 12" xfId="1333"/>
    <cellStyle name="Calcul 3 12 10" xfId="9664"/>
    <cellStyle name="Calcul 3 12 11" xfId="9962"/>
    <cellStyle name="Calcul 3 12 12" xfId="3327"/>
    <cellStyle name="Calcul 3 12 13" xfId="11766"/>
    <cellStyle name="Calcul 3 12 14" xfId="14355"/>
    <cellStyle name="Calcul 3 12 15" xfId="14767"/>
    <cellStyle name="Calcul 3 12 16" xfId="14259"/>
    <cellStyle name="Calcul 3 12 17" xfId="14387"/>
    <cellStyle name="Calcul 3 12 18" xfId="14398"/>
    <cellStyle name="Calcul 3 12 2" xfId="4462"/>
    <cellStyle name="Calcul 3 12 3" xfId="7251"/>
    <cellStyle name="Calcul 3 12 4" xfId="8203"/>
    <cellStyle name="Calcul 3 12 5" xfId="8510"/>
    <cellStyle name="Calcul 3 12 6" xfId="8307"/>
    <cellStyle name="Calcul 3 12 7" xfId="7121"/>
    <cellStyle name="Calcul 3 12 8" xfId="8589"/>
    <cellStyle name="Calcul 3 12 9" xfId="9450"/>
    <cellStyle name="Calcul 3 13" xfId="1340"/>
    <cellStyle name="Calcul 3 13 10" xfId="9737"/>
    <cellStyle name="Calcul 3 13 11" xfId="8330"/>
    <cellStyle name="Calcul 3 13 12" xfId="6408"/>
    <cellStyle name="Calcul 3 13 13" xfId="11773"/>
    <cellStyle name="Calcul 3 13 14" xfId="14968"/>
    <cellStyle name="Calcul 3 13 15" xfId="13668"/>
    <cellStyle name="Calcul 3 13 16" xfId="14623"/>
    <cellStyle name="Calcul 3 13 17" xfId="14255"/>
    <cellStyle name="Calcul 3 13 18" xfId="14708"/>
    <cellStyle name="Calcul 3 13 2" xfId="4469"/>
    <cellStyle name="Calcul 3 13 3" xfId="7258"/>
    <cellStyle name="Calcul 3 13 4" xfId="7950"/>
    <cellStyle name="Calcul 3 13 5" xfId="8240"/>
    <cellStyle name="Calcul 3 13 6" xfId="8700"/>
    <cellStyle name="Calcul 3 13 7" xfId="8442"/>
    <cellStyle name="Calcul 3 13 8" xfId="7784"/>
    <cellStyle name="Calcul 3 13 9" xfId="8523"/>
    <cellStyle name="Calcul 3 14" xfId="1353"/>
    <cellStyle name="Calcul 3 14 10" xfId="10078"/>
    <cellStyle name="Calcul 3 14 11" xfId="10128"/>
    <cellStyle name="Calcul 3 14 12" xfId="9801"/>
    <cellStyle name="Calcul 3 14 13" xfId="11786"/>
    <cellStyle name="Calcul 3 14 14" xfId="14731"/>
    <cellStyle name="Calcul 3 14 15" xfId="14880"/>
    <cellStyle name="Calcul 3 14 16" xfId="15337"/>
    <cellStyle name="Calcul 3 14 17" xfId="13992"/>
    <cellStyle name="Calcul 3 14 18" xfId="13663"/>
    <cellStyle name="Calcul 3 14 2" xfId="4482"/>
    <cellStyle name="Calcul 3 14 3" xfId="7271"/>
    <cellStyle name="Calcul 3 14 4" xfId="7764"/>
    <cellStyle name="Calcul 3 14 5" xfId="8803"/>
    <cellStyle name="Calcul 3 14 6" xfId="7376"/>
    <cellStyle name="Calcul 3 14 7" xfId="9432"/>
    <cellStyle name="Calcul 3 14 8" xfId="7966"/>
    <cellStyle name="Calcul 3 14 9" xfId="6586"/>
    <cellStyle name="Calcul 3 15" xfId="1381"/>
    <cellStyle name="Calcul 3 15 10" xfId="8155"/>
    <cellStyle name="Calcul 3 15 11" xfId="9023"/>
    <cellStyle name="Calcul 3 15 12" xfId="9696"/>
    <cellStyle name="Calcul 3 15 13" xfId="11814"/>
    <cellStyle name="Calcul 3 15 14" xfId="14384"/>
    <cellStyle name="Calcul 3 15 15" xfId="10638"/>
    <cellStyle name="Calcul 3 15 16" xfId="14193"/>
    <cellStyle name="Calcul 3 15 17" xfId="14760"/>
    <cellStyle name="Calcul 3 15 18" xfId="15316"/>
    <cellStyle name="Calcul 3 15 2" xfId="4510"/>
    <cellStyle name="Calcul 3 15 3" xfId="7299"/>
    <cellStyle name="Calcul 3 15 4" xfId="6518"/>
    <cellStyle name="Calcul 3 15 5" xfId="8399"/>
    <cellStyle name="Calcul 3 15 6" xfId="6368"/>
    <cellStyle name="Calcul 3 15 7" xfId="6516"/>
    <cellStyle name="Calcul 3 15 8" xfId="8828"/>
    <cellStyle name="Calcul 3 15 9" xfId="10020"/>
    <cellStyle name="Calcul 3 16" xfId="1233"/>
    <cellStyle name="Calcul 3 16 10" xfId="10043"/>
    <cellStyle name="Calcul 3 16 11" xfId="9515"/>
    <cellStyle name="Calcul 3 16 12" xfId="10203"/>
    <cellStyle name="Calcul 3 16 13" xfId="11666"/>
    <cellStyle name="Calcul 3 16 14" xfId="13881"/>
    <cellStyle name="Calcul 3 16 15" xfId="13824"/>
    <cellStyle name="Calcul 3 16 16" xfId="15303"/>
    <cellStyle name="Calcul 3 16 17" xfId="14141"/>
    <cellStyle name="Calcul 3 16 18" xfId="15620"/>
    <cellStyle name="Calcul 3 16 2" xfId="4362"/>
    <cellStyle name="Calcul 3 16 3" xfId="7151"/>
    <cellStyle name="Calcul 3 16 4" xfId="6960"/>
    <cellStyle name="Calcul 3 16 5" xfId="8740"/>
    <cellStyle name="Calcul 3 16 6" xfId="8172"/>
    <cellStyle name="Calcul 3 16 7" xfId="9373"/>
    <cellStyle name="Calcul 3 16 8" xfId="9229"/>
    <cellStyle name="Calcul 3 16 9" xfId="9582"/>
    <cellStyle name="Calcul 3 17" xfId="1292"/>
    <cellStyle name="Calcul 3 17 10" xfId="7344"/>
    <cellStyle name="Calcul 3 17 11" xfId="10196"/>
    <cellStyle name="Calcul 3 17 12" xfId="10112"/>
    <cellStyle name="Calcul 3 17 13" xfId="11725"/>
    <cellStyle name="Calcul 3 17 14" xfId="13719"/>
    <cellStyle name="Calcul 3 17 15" xfId="14036"/>
    <cellStyle name="Calcul 3 17 16" xfId="14321"/>
    <cellStyle name="Calcul 3 17 17" xfId="15361"/>
    <cellStyle name="Calcul 3 17 18" xfId="13661"/>
    <cellStyle name="Calcul 3 17 2" xfId="4421"/>
    <cellStyle name="Calcul 3 17 3" xfId="7210"/>
    <cellStyle name="Calcul 3 17 4" xfId="7917"/>
    <cellStyle name="Calcul 3 17 5" xfId="6337"/>
    <cellStyle name="Calcul 3 17 6" xfId="6289"/>
    <cellStyle name="Calcul 3 17 7" xfId="7048"/>
    <cellStyle name="Calcul 3 17 8" xfId="9469"/>
    <cellStyle name="Calcul 3 17 9" xfId="8936"/>
    <cellStyle name="Calcul 3 18" xfId="1410"/>
    <cellStyle name="Calcul 3 18 10" xfId="10199"/>
    <cellStyle name="Calcul 3 18 11" xfId="10366"/>
    <cellStyle name="Calcul 3 18 12" xfId="10361"/>
    <cellStyle name="Calcul 3 18 13" xfId="11843"/>
    <cellStyle name="Calcul 3 18 14" xfId="15074"/>
    <cellStyle name="Calcul 3 18 15" xfId="15067"/>
    <cellStyle name="Calcul 3 18 16" xfId="15468"/>
    <cellStyle name="Calcul 3 18 17" xfId="15462"/>
    <cellStyle name="Calcul 3 18 18" xfId="14287"/>
    <cellStyle name="Calcul 3 18 2" xfId="4539"/>
    <cellStyle name="Calcul 3 18 3" xfId="7328"/>
    <cellStyle name="Calcul 3 18 4" xfId="8238"/>
    <cellStyle name="Calcul 3 18 5" xfId="9072"/>
    <cellStyle name="Calcul 3 18 6" xfId="8876"/>
    <cellStyle name="Calcul 3 18 7" xfId="9630"/>
    <cellStyle name="Calcul 3 18 8" xfId="9619"/>
    <cellStyle name="Calcul 3 18 9" xfId="9821"/>
    <cellStyle name="Calcul 3 19" xfId="1396"/>
    <cellStyle name="Calcul 3 19 10" xfId="7856"/>
    <cellStyle name="Calcul 3 19 11" xfId="9590"/>
    <cellStyle name="Calcul 3 19 12" xfId="9886"/>
    <cellStyle name="Calcul 3 19 13" xfId="11829"/>
    <cellStyle name="Calcul 3 19 14" xfId="11326"/>
    <cellStyle name="Calcul 3 19 15" xfId="14373"/>
    <cellStyle name="Calcul 3 19 16" xfId="14135"/>
    <cellStyle name="Calcul 3 19 17" xfId="13828"/>
    <cellStyle name="Calcul 3 19 18" xfId="15402"/>
    <cellStyle name="Calcul 3 19 2" xfId="4525"/>
    <cellStyle name="Calcul 3 19 3" xfId="7314"/>
    <cellStyle name="Calcul 3 19 4" xfId="6771"/>
    <cellStyle name="Calcul 3 19 5" xfId="7076"/>
    <cellStyle name="Calcul 3 19 6" xfId="7109"/>
    <cellStyle name="Calcul 3 19 7" xfId="7057"/>
    <cellStyle name="Calcul 3 19 8" xfId="7509"/>
    <cellStyle name="Calcul 3 19 9" xfId="6462"/>
    <cellStyle name="Calcul 3 2" xfId="1304"/>
    <cellStyle name="Calcul 3 2 10" xfId="8905"/>
    <cellStyle name="Calcul 3 2 11" xfId="8406"/>
    <cellStyle name="Calcul 3 2 12" xfId="10120"/>
    <cellStyle name="Calcul 3 2 13" xfId="11737"/>
    <cellStyle name="Calcul 3 2 14" xfId="14169"/>
    <cellStyle name="Calcul 3 2 15" xfId="14986"/>
    <cellStyle name="Calcul 3 2 16" xfId="13973"/>
    <cellStyle name="Calcul 3 2 17" xfId="13698"/>
    <cellStyle name="Calcul 3 2 18" xfId="13737"/>
    <cellStyle name="Calcul 3 2 2" xfId="4433"/>
    <cellStyle name="Calcul 3 2 3" xfId="7222"/>
    <cellStyle name="Calcul 3 2 4" xfId="6621"/>
    <cellStyle name="Calcul 3 2 5" xfId="7772"/>
    <cellStyle name="Calcul 3 2 6" xfId="4022"/>
    <cellStyle name="Calcul 3 2 7" xfId="6608"/>
    <cellStyle name="Calcul 3 2 8" xfId="9318"/>
    <cellStyle name="Calcul 3 2 9" xfId="8030"/>
    <cellStyle name="Calcul 3 20" xfId="1342"/>
    <cellStyle name="Calcul 3 20 10" xfId="7548"/>
    <cellStyle name="Calcul 3 20 11" xfId="10280"/>
    <cellStyle name="Calcul 3 20 12" xfId="8532"/>
    <cellStyle name="Calcul 3 20 13" xfId="11775"/>
    <cellStyle name="Calcul 3 20 14" xfId="13702"/>
    <cellStyle name="Calcul 3 20 15" xfId="13759"/>
    <cellStyle name="Calcul 3 20 16" xfId="15233"/>
    <cellStyle name="Calcul 3 20 17" xfId="15136"/>
    <cellStyle name="Calcul 3 20 18" xfId="13636"/>
    <cellStyle name="Calcul 3 20 2" xfId="4471"/>
    <cellStyle name="Calcul 3 20 3" xfId="7260"/>
    <cellStyle name="Calcul 3 20 4" xfId="8320"/>
    <cellStyle name="Calcul 3 20 5" xfId="6634"/>
    <cellStyle name="Calcul 3 20 6" xfId="8184"/>
    <cellStyle name="Calcul 3 20 7" xfId="7540"/>
    <cellStyle name="Calcul 3 20 8" xfId="7526"/>
    <cellStyle name="Calcul 3 20 9" xfId="9890"/>
    <cellStyle name="Calcul 3 21" xfId="1407"/>
    <cellStyle name="Calcul 3 21 10" xfId="9150"/>
    <cellStyle name="Calcul 3 21 11" xfId="9575"/>
    <cellStyle name="Calcul 3 21 12" xfId="10330"/>
    <cellStyle name="Calcul 3 21 13" xfId="11840"/>
    <cellStyle name="Calcul 3 21 14" xfId="14949"/>
    <cellStyle name="Calcul 3 21 15" xfId="14226"/>
    <cellStyle name="Calcul 3 21 16" xfId="15011"/>
    <cellStyle name="Calcul 3 21 17" xfId="15423"/>
    <cellStyle name="Calcul 3 21 18" xfId="14095"/>
    <cellStyle name="Calcul 3 21 2" xfId="4536"/>
    <cellStyle name="Calcul 3 21 3" xfId="7325"/>
    <cellStyle name="Calcul 3 21 4" xfId="8505"/>
    <cellStyle name="Calcul 3 21 5" xfId="7590"/>
    <cellStyle name="Calcul 3 21 6" xfId="8709"/>
    <cellStyle name="Calcul 3 21 7" xfId="8924"/>
    <cellStyle name="Calcul 3 21 8" xfId="9563"/>
    <cellStyle name="Calcul 3 21 9" xfId="6319"/>
    <cellStyle name="Calcul 3 22" xfId="1261"/>
    <cellStyle name="Calcul 3 22 10" xfId="10290"/>
    <cellStyle name="Calcul 3 22 11" xfId="10420"/>
    <cellStyle name="Calcul 3 22 12" xfId="10248"/>
    <cellStyle name="Calcul 3 22 13" xfId="11694"/>
    <cellStyle name="Calcul 3 22 14" xfId="15201"/>
    <cellStyle name="Calcul 3 22 15" xfId="14959"/>
    <cellStyle name="Calcul 3 22 16" xfId="15542"/>
    <cellStyle name="Calcul 3 22 17" xfId="13842"/>
    <cellStyle name="Calcul 3 22 18" xfId="15573"/>
    <cellStyle name="Calcul 3 22 2" xfId="4390"/>
    <cellStyle name="Calcul 3 22 3" xfId="7179"/>
    <cellStyle name="Calcul 3 22 4" xfId="8292"/>
    <cellStyle name="Calcul 3 22 5" xfId="9241"/>
    <cellStyle name="Calcul 3 22 6" xfId="8196"/>
    <cellStyle name="Calcul 3 22 7" xfId="9761"/>
    <cellStyle name="Calcul 3 22 8" xfId="8342"/>
    <cellStyle name="Calcul 3 22 9" xfId="9879"/>
    <cellStyle name="Calcul 3 23" xfId="1817"/>
    <cellStyle name="Calcul 3 23 10" xfId="8525"/>
    <cellStyle name="Calcul 3 23 11" xfId="10045"/>
    <cellStyle name="Calcul 3 23 12" xfId="10308"/>
    <cellStyle name="Calcul 3 23 13" xfId="12250"/>
    <cellStyle name="Calcul 3 23 14" xfId="13979"/>
    <cellStyle name="Calcul 3 23 15" xfId="13734"/>
    <cellStyle name="Calcul 3 23 16" xfId="14522"/>
    <cellStyle name="Calcul 3 23 17" xfId="14693"/>
    <cellStyle name="Calcul 3 23 18" xfId="14363"/>
    <cellStyle name="Calcul 3 23 2" xfId="4946"/>
    <cellStyle name="Calcul 3 23 3" xfId="7652"/>
    <cellStyle name="Calcul 3 23 4" xfId="7783"/>
    <cellStyle name="Calcul 3 23 5" xfId="6277"/>
    <cellStyle name="Calcul 3 23 6" xfId="8645"/>
    <cellStyle name="Calcul 3 23 7" xfId="6539"/>
    <cellStyle name="Calcul 3 23 8" xfId="9066"/>
    <cellStyle name="Calcul 3 23 9" xfId="9961"/>
    <cellStyle name="Calcul 3 24" xfId="1835"/>
    <cellStyle name="Calcul 3 24 10" xfId="8242"/>
    <cellStyle name="Calcul 3 24 11" xfId="9615"/>
    <cellStyle name="Calcul 3 24 12" xfId="10421"/>
    <cellStyle name="Calcul 3 24 13" xfId="12268"/>
    <cellStyle name="Calcul 3 24 14" xfId="13581"/>
    <cellStyle name="Calcul 3 24 15" xfId="15203"/>
    <cellStyle name="Calcul 3 24 16" xfId="15120"/>
    <cellStyle name="Calcul 3 24 17" xfId="15543"/>
    <cellStyle name="Calcul 3 24 18" xfId="15571"/>
    <cellStyle name="Calcul 3 24 2" xfId="4964"/>
    <cellStyle name="Calcul 3 24 3" xfId="7670"/>
    <cellStyle name="Calcul 3 24 4" xfId="7427"/>
    <cellStyle name="Calcul 3 24 5" xfId="8206"/>
    <cellStyle name="Calcul 3 24 6" xfId="9167"/>
    <cellStyle name="Calcul 3 24 7" xfId="6885"/>
    <cellStyle name="Calcul 3 24 8" xfId="9763"/>
    <cellStyle name="Calcul 3 24 9" xfId="9925"/>
    <cellStyle name="Calcul 3 25" xfId="1843"/>
    <cellStyle name="Calcul 3 25 10" xfId="8460"/>
    <cellStyle name="Calcul 3 25 11" xfId="10291"/>
    <cellStyle name="Calcul 3 25 12" xfId="9273"/>
    <cellStyle name="Calcul 3 25 13" xfId="12276"/>
    <cellStyle name="Calcul 3 25 14" xfId="14781"/>
    <cellStyle name="Calcul 3 25 15" xfId="14445"/>
    <cellStyle name="Calcul 3 25 16" xfId="14550"/>
    <cellStyle name="Calcul 3 25 17" xfId="14724"/>
    <cellStyle name="Calcul 3 25 18" xfId="15518"/>
    <cellStyle name="Calcul 3 25 2" xfId="4972"/>
    <cellStyle name="Calcul 3 25 3" xfId="7678"/>
    <cellStyle name="Calcul 3 25 4" xfId="6852"/>
    <cellStyle name="Calcul 3 25 5" xfId="3320"/>
    <cellStyle name="Calcul 3 25 6" xfId="9243"/>
    <cellStyle name="Calcul 3 25 7" xfId="6793"/>
    <cellStyle name="Calcul 3 25 8" xfId="8617"/>
    <cellStyle name="Calcul 3 25 9" xfId="9673"/>
    <cellStyle name="Calcul 3 26" xfId="1855"/>
    <cellStyle name="Calcul 3 26 10" xfId="8175"/>
    <cellStyle name="Calcul 3 26 11" xfId="10260"/>
    <cellStyle name="Calcul 3 26 12" xfId="7855"/>
    <cellStyle name="Calcul 3 26 13" xfId="12288"/>
    <cellStyle name="Calcul 3 26 14" xfId="14907"/>
    <cellStyle name="Calcul 3 26 15" xfId="14225"/>
    <cellStyle name="Calcul 3 26 16" xfId="10634"/>
    <cellStyle name="Calcul 3 26 17" xfId="14723"/>
    <cellStyle name="Calcul 3 26 18" xfId="15640"/>
    <cellStyle name="Calcul 3 26 2" xfId="4984"/>
    <cellStyle name="Calcul 3 26 3" xfId="7690"/>
    <cellStyle name="Calcul 3 26 4" xfId="3150"/>
    <cellStyle name="Calcul 3 26 5" xfId="6425"/>
    <cellStyle name="Calcul 3 26 6" xfId="8730"/>
    <cellStyle name="Calcul 3 26 7" xfId="7081"/>
    <cellStyle name="Calcul 3 26 8" xfId="8446"/>
    <cellStyle name="Calcul 3 26 9" xfId="9640"/>
    <cellStyle name="Calcul 3 27" xfId="1838"/>
    <cellStyle name="Calcul 3 27 10" xfId="6963"/>
    <cellStyle name="Calcul 3 27 11" xfId="9915"/>
    <cellStyle name="Calcul 3 27 12" xfId="8810"/>
    <cellStyle name="Calcul 3 27 13" xfId="12271"/>
    <cellStyle name="Calcul 3 27 14" xfId="14062"/>
    <cellStyle name="Calcul 3 27 15" xfId="14276"/>
    <cellStyle name="Calcul 3 27 16" xfId="15117"/>
    <cellStyle name="Calcul 3 27 17" xfId="14501"/>
    <cellStyle name="Calcul 3 27 18" xfId="15607"/>
    <cellStyle name="Calcul 3 27 2" xfId="4967"/>
    <cellStyle name="Calcul 3 27 3" xfId="7673"/>
    <cellStyle name="Calcul 3 27 4" xfId="8582"/>
    <cellStyle name="Calcul 3 27 5" xfId="6762"/>
    <cellStyle name="Calcul 3 27 6" xfId="8468"/>
    <cellStyle name="Calcul 3 27 7" xfId="8035"/>
    <cellStyle name="Calcul 3 27 8" xfId="7043"/>
    <cellStyle name="Calcul 3 27 9" xfId="7771"/>
    <cellStyle name="Calcul 3 28" xfId="1831"/>
    <cellStyle name="Calcul 3 28 10" xfId="9932"/>
    <cellStyle name="Calcul 3 28 11" xfId="7994"/>
    <cellStyle name="Calcul 3 28 12" xfId="10338"/>
    <cellStyle name="Calcul 3 28 13" xfId="12264"/>
    <cellStyle name="Calcul 3 28 14" xfId="14998"/>
    <cellStyle name="Calcul 3 28 15" xfId="15032"/>
    <cellStyle name="Calcul 3 28 16" xfId="13772"/>
    <cellStyle name="Calcul 3 28 17" xfId="15437"/>
    <cellStyle name="Calcul 3 28 18" xfId="15622"/>
    <cellStyle name="Calcul 3 28 2" xfId="4960"/>
    <cellStyle name="Calcul 3 28 3" xfId="7666"/>
    <cellStyle name="Calcul 3 28 4" xfId="6970"/>
    <cellStyle name="Calcul 3 28 5" xfId="7437"/>
    <cellStyle name="Calcul 3 28 6" xfId="7985"/>
    <cellStyle name="Calcul 3 28 7" xfId="7366"/>
    <cellStyle name="Calcul 3 28 8" xfId="9583"/>
    <cellStyle name="Calcul 3 28 9" xfId="9625"/>
    <cellStyle name="Calcul 3 29" xfId="1598"/>
    <cellStyle name="Calcul 3 29 10" xfId="6409"/>
    <cellStyle name="Calcul 3 29 11" xfId="8432"/>
    <cellStyle name="Calcul 3 29 12" xfId="8849"/>
    <cellStyle name="Calcul 3 29 13" xfId="12031"/>
    <cellStyle name="Calcul 3 29 14" xfId="14025"/>
    <cellStyle name="Calcul 3 29 15" xfId="13790"/>
    <cellStyle name="Calcul 3 29 16" xfId="15094"/>
    <cellStyle name="Calcul 3 29 17" xfId="14351"/>
    <cellStyle name="Calcul 3 29 18" xfId="14132"/>
    <cellStyle name="Calcul 3 29 2" xfId="4727"/>
    <cellStyle name="Calcul 3 29 3" xfId="7485"/>
    <cellStyle name="Calcul 3 29 4" xfId="7407"/>
    <cellStyle name="Calcul 3 29 5" xfId="7388"/>
    <cellStyle name="Calcul 3 29 6" xfId="8821"/>
    <cellStyle name="Calcul 3 29 7" xfId="6802"/>
    <cellStyle name="Calcul 3 29 8" xfId="7345"/>
    <cellStyle name="Calcul 3 29 9" xfId="9513"/>
    <cellStyle name="Calcul 3 3" xfId="1325"/>
    <cellStyle name="Calcul 3 3 10" xfId="8435"/>
    <cellStyle name="Calcul 3 3 11" xfId="10302"/>
    <cellStyle name="Calcul 3 3 12" xfId="9410"/>
    <cellStyle name="Calcul 3 3 13" xfId="11758"/>
    <cellStyle name="Calcul 3 3 14" xfId="13626"/>
    <cellStyle name="Calcul 3 3 15" xfId="14037"/>
    <cellStyle name="Calcul 3 3 16" xfId="13659"/>
    <cellStyle name="Calcul 3 3 17" xfId="15038"/>
    <cellStyle name="Calcul 3 3 18" xfId="15395"/>
    <cellStyle name="Calcul 3 3 2" xfId="4454"/>
    <cellStyle name="Calcul 3 3 3" xfId="7243"/>
    <cellStyle name="Calcul 3 3 4" xfId="7905"/>
    <cellStyle name="Calcul 3 3 5" xfId="6293"/>
    <cellStyle name="Calcul 3 3 6" xfId="7982"/>
    <cellStyle name="Calcul 3 3 7" xfId="6363"/>
    <cellStyle name="Calcul 3 3 8" xfId="9215"/>
    <cellStyle name="Calcul 3 3 9" xfId="7044"/>
    <cellStyle name="Calcul 3 30" xfId="1813"/>
    <cellStyle name="Calcul 3 30 10" xfId="9552"/>
    <cellStyle name="Calcul 3 30 11" xfId="6502"/>
    <cellStyle name="Calcul 3 30 12" xfId="6750"/>
    <cellStyle name="Calcul 3 30 13" xfId="12246"/>
    <cellStyle name="Calcul 3 30 14" xfId="14159"/>
    <cellStyle name="Calcul 3 30 15" xfId="14272"/>
    <cellStyle name="Calcul 3 30 16" xfId="14969"/>
    <cellStyle name="Calcul 3 30 17" xfId="14954"/>
    <cellStyle name="Calcul 3 30 18" xfId="15628"/>
    <cellStyle name="Calcul 3 30 2" xfId="4942"/>
    <cellStyle name="Calcul 3 30 3" xfId="7648"/>
    <cellStyle name="Calcul 3 30 4" xfId="3333"/>
    <cellStyle name="Calcul 3 30 5" xfId="8161"/>
    <cellStyle name="Calcul 3 30 6" xfId="8251"/>
    <cellStyle name="Calcul 3 30 7" xfId="6627"/>
    <cellStyle name="Calcul 3 30 8" xfId="8916"/>
    <cellStyle name="Calcul 3 30 9" xfId="9574"/>
    <cellStyle name="Calcul 3 31" xfId="1849"/>
    <cellStyle name="Calcul 3 31 10" xfId="8508"/>
    <cellStyle name="Calcul 3 31 11" xfId="9855"/>
    <cellStyle name="Calcul 3 31 12" xfId="10413"/>
    <cellStyle name="Calcul 3 31 13" xfId="12282"/>
    <cellStyle name="Calcul 3 31 14" xfId="14960"/>
    <cellStyle name="Calcul 3 31 15" xfId="15183"/>
    <cellStyle name="Calcul 3 31 16" xfId="14816"/>
    <cellStyle name="Calcul 3 31 17" xfId="15534"/>
    <cellStyle name="Calcul 3 31 18" xfId="15352"/>
    <cellStyle name="Calcul 3 31 2" xfId="4978"/>
    <cellStyle name="Calcul 3 31 3" xfId="7684"/>
    <cellStyle name="Calcul 3 31 4" xfId="6917"/>
    <cellStyle name="Calcul 3 31 5" xfId="7828"/>
    <cellStyle name="Calcul 3 31 6" xfId="8109"/>
    <cellStyle name="Calcul 3 31 7" xfId="8347"/>
    <cellStyle name="Calcul 3 31 8" xfId="9742"/>
    <cellStyle name="Calcul 3 31 9" xfId="7864"/>
    <cellStyle name="Calcul 3 32" xfId="1782"/>
    <cellStyle name="Calcul 3 32 10" xfId="9392"/>
    <cellStyle name="Calcul 3 32 11" xfId="6945"/>
    <cellStyle name="Calcul 3 32 12" xfId="6306"/>
    <cellStyle name="Calcul 3 32 13" xfId="12215"/>
    <cellStyle name="Calcul 3 32 14" xfId="14459"/>
    <cellStyle name="Calcul 3 32 15" xfId="14780"/>
    <cellStyle name="Calcul 3 32 16" xfId="14573"/>
    <cellStyle name="Calcul 3 32 17" xfId="13966"/>
    <cellStyle name="Calcul 3 32 18" xfId="13935"/>
    <cellStyle name="Calcul 3 32 2" xfId="4911"/>
    <cellStyle name="Calcul 3 32 3" xfId="7617"/>
    <cellStyle name="Calcul 3 32 4" xfId="8410"/>
    <cellStyle name="Calcul 3 32 5" xfId="3851"/>
    <cellStyle name="Calcul 3 32 6" xfId="8838"/>
    <cellStyle name="Calcul 3 32 7" xfId="8021"/>
    <cellStyle name="Calcul 3 32 8" xfId="8562"/>
    <cellStyle name="Calcul 3 32 9" xfId="6465"/>
    <cellStyle name="Calcul 3 33" xfId="1897"/>
    <cellStyle name="Calcul 3 33 10" xfId="9556"/>
    <cellStyle name="Calcul 3 33 11" xfId="10035"/>
    <cellStyle name="Calcul 3 33 12" xfId="9730"/>
    <cellStyle name="Calcul 3 33 13" xfId="12330"/>
    <cellStyle name="Calcul 3 33 14" xfId="14930"/>
    <cellStyle name="Calcul 3 33 15" xfId="14794"/>
    <cellStyle name="Calcul 3 33 16" xfId="14440"/>
    <cellStyle name="Calcul 3 33 17" xfId="15092"/>
    <cellStyle name="Calcul 3 33 18" xfId="15104"/>
    <cellStyle name="Calcul 3 33 2" xfId="5026"/>
    <cellStyle name="Calcul 3 33 3" xfId="7732"/>
    <cellStyle name="Calcul 3 33 4" xfId="6906"/>
    <cellStyle name="Calcul 3 33 5" xfId="7005"/>
    <cellStyle name="Calcul 3 33 6" xfId="9264"/>
    <cellStyle name="Calcul 3 33 7" xfId="7900"/>
    <cellStyle name="Calcul 3 33 8" xfId="6870"/>
    <cellStyle name="Calcul 3 33 9" xfId="6922"/>
    <cellStyle name="Calcul 3 34" xfId="1842"/>
    <cellStyle name="Calcul 3 34 10" xfId="10081"/>
    <cellStyle name="Calcul 3 34 11" xfId="9337"/>
    <cellStyle name="Calcul 3 34 12" xfId="9357"/>
    <cellStyle name="Calcul 3 34 13" xfId="12275"/>
    <cellStyle name="Calcul 3 34 14" xfId="14343"/>
    <cellStyle name="Calcul 3 34 15" xfId="13858"/>
    <cellStyle name="Calcul 3 34 16" xfId="15338"/>
    <cellStyle name="Calcul 3 34 17" xfId="14443"/>
    <cellStyle name="Calcul 3 34 18" xfId="14066"/>
    <cellStyle name="Calcul 3 34 2" xfId="4971"/>
    <cellStyle name="Calcul 3 34 3" xfId="7677"/>
    <cellStyle name="Calcul 3 34 4" xfId="8313"/>
    <cellStyle name="Calcul 3 34 5" xfId="8807"/>
    <cellStyle name="Calcul 3 34 6" xfId="7413"/>
    <cellStyle name="Calcul 3 34 7" xfId="9435"/>
    <cellStyle name="Calcul 3 34 8" xfId="9122"/>
    <cellStyle name="Calcul 3 34 9" xfId="9888"/>
    <cellStyle name="Calcul 3 35" xfId="1826"/>
    <cellStyle name="Calcul 3 35 10" xfId="9083"/>
    <cellStyle name="Calcul 3 35 11" xfId="8584"/>
    <cellStyle name="Calcul 3 35 12" xfId="6331"/>
    <cellStyle name="Calcul 3 35 13" xfId="12259"/>
    <cellStyle name="Calcul 3 35 14" xfId="13837"/>
    <cellStyle name="Calcul 3 35 15" xfId="14751"/>
    <cellStyle name="Calcul 3 35 16" xfId="14251"/>
    <cellStyle name="Calcul 3 35 17" xfId="13813"/>
    <cellStyle name="Calcul 3 35 18" xfId="10469"/>
    <cellStyle name="Calcul 3 35 2" xfId="4955"/>
    <cellStyle name="Calcul 3 35 3" xfId="7661"/>
    <cellStyle name="Calcul 3 35 4" xfId="7514"/>
    <cellStyle name="Calcul 3 35 5" xfId="6295"/>
    <cellStyle name="Calcul 3 35 6" xfId="8889"/>
    <cellStyle name="Calcul 3 35 7" xfId="6766"/>
    <cellStyle name="Calcul 3 35 8" xfId="7095"/>
    <cellStyle name="Calcul 3 35 9" xfId="9997"/>
    <cellStyle name="Calcul 3 36" xfId="1789"/>
    <cellStyle name="Calcul 3 36 10" xfId="9533"/>
    <cellStyle name="Calcul 3 36 11" xfId="10051"/>
    <cellStyle name="Calcul 3 36 12" xfId="9840"/>
    <cellStyle name="Calcul 3 36 13" xfId="12222"/>
    <cellStyle name="Calcul 3 36 14" xfId="14924"/>
    <cellStyle name="Calcul 3 36 15" xfId="14620"/>
    <cellStyle name="Calcul 3 36 16" xfId="13810"/>
    <cellStyle name="Calcul 3 36 17" xfId="13670"/>
    <cellStyle name="Calcul 3 36 18" xfId="15643"/>
    <cellStyle name="Calcul 3 36 2" xfId="4918"/>
    <cellStyle name="Calcul 3 36 3" xfId="7624"/>
    <cellStyle name="Calcul 3 36 4" xfId="6548"/>
    <cellStyle name="Calcul 3 36 5" xfId="6452"/>
    <cellStyle name="Calcul 3 36 6" xfId="9288"/>
    <cellStyle name="Calcul 3 36 7" xfId="8788"/>
    <cellStyle name="Calcul 3 36 8" xfId="7604"/>
    <cellStyle name="Calcul 3 36 9" xfId="9111"/>
    <cellStyle name="Calcul 3 37" xfId="1589"/>
    <cellStyle name="Calcul 3 37 10" xfId="9320"/>
    <cellStyle name="Calcul 3 37 11" xfId="9654"/>
    <cellStyle name="Calcul 3 37 12" xfId="9876"/>
    <cellStyle name="Calcul 3 37 13" xfId="12022"/>
    <cellStyle name="Calcul 3 37 14" xfId="13947"/>
    <cellStyle name="Calcul 3 37 15" xfId="14874"/>
    <cellStyle name="Calcul 3 37 16" xfId="15111"/>
    <cellStyle name="Calcul 3 37 17" xfId="15083"/>
    <cellStyle name="Calcul 3 37 18" xfId="15479"/>
    <cellStyle name="Calcul 3 37 2" xfId="4718"/>
    <cellStyle name="Calcul 3 37 3" xfId="7476"/>
    <cellStyle name="Calcul 3 37 4" xfId="6844"/>
    <cellStyle name="Calcul 3 37 5" xfId="7547"/>
    <cellStyle name="Calcul 3 37 6" xfId="8567"/>
    <cellStyle name="Calcul 3 37 7" xfId="6364"/>
    <cellStyle name="Calcul 3 37 8" xfId="8673"/>
    <cellStyle name="Calcul 3 37 9" xfId="8960"/>
    <cellStyle name="Calcul 3 38" xfId="1911"/>
    <cellStyle name="Calcul 3 38 10" xfId="7827"/>
    <cellStyle name="Calcul 3 38 11" xfId="7960"/>
    <cellStyle name="Calcul 3 38 12" xfId="10246"/>
    <cellStyle name="Calcul 3 38 13" xfId="12344"/>
    <cellStyle name="Calcul 3 38 14" xfId="14087"/>
    <cellStyle name="Calcul 3 38 15" xfId="14543"/>
    <cellStyle name="Calcul 3 38 16" xfId="14471"/>
    <cellStyle name="Calcul 3 38 17" xfId="15238"/>
    <cellStyle name="Calcul 3 38 18" xfId="15249"/>
    <cellStyle name="Calcul 3 38 2" xfId="5040"/>
    <cellStyle name="Calcul 3 38 3" xfId="7746"/>
    <cellStyle name="Calcul 3 38 4" xfId="3164"/>
    <cellStyle name="Calcul 3 38 5" xfId="6964"/>
    <cellStyle name="Calcul 3 38 6" xfId="9142"/>
    <cellStyle name="Calcul 3 38 7" xfId="8290"/>
    <cellStyle name="Calcul 3 38 8" xfId="6858"/>
    <cellStyle name="Calcul 3 38 9" xfId="9203"/>
    <cellStyle name="Calcul 3 39" xfId="1582"/>
    <cellStyle name="Calcul 3 39 10" xfId="9799"/>
    <cellStyle name="Calcul 3 39 11" xfId="8652"/>
    <cellStyle name="Calcul 3 39 12" xfId="10191"/>
    <cellStyle name="Calcul 3 39 13" xfId="12015"/>
    <cellStyle name="Calcul 3 39 14" xfId="14503"/>
    <cellStyle name="Calcul 3 39 15" xfId="14843"/>
    <cellStyle name="Calcul 3 39 16" xfId="14202"/>
    <cellStyle name="Calcul 3 39 17" xfId="14252"/>
    <cellStyle name="Calcul 3 39 18" xfId="14689"/>
    <cellStyle name="Calcul 3 39 2" xfId="4711"/>
    <cellStyle name="Calcul 3 39 3" xfId="7469"/>
    <cellStyle name="Calcul 3 39 4" xfId="8067"/>
    <cellStyle name="Calcul 3 39 5" xfId="6463"/>
    <cellStyle name="Calcul 3 39 6" xfId="8061"/>
    <cellStyle name="Calcul 3 39 7" xfId="9231"/>
    <cellStyle name="Calcul 3 39 8" xfId="3707"/>
    <cellStyle name="Calcul 3 39 9" xfId="6595"/>
    <cellStyle name="Calcul 3 4" xfId="1338"/>
    <cellStyle name="Calcul 3 4 10" xfId="7387"/>
    <cellStyle name="Calcul 3 4 11" xfId="10188"/>
    <cellStyle name="Calcul 3 4 12" xfId="6389"/>
    <cellStyle name="Calcul 3 4 13" xfId="11771"/>
    <cellStyle name="Calcul 3 4 14" xfId="14696"/>
    <cellStyle name="Calcul 3 4 15" xfId="14261"/>
    <cellStyle name="Calcul 3 4 16" xfId="14010"/>
    <cellStyle name="Calcul 3 4 17" xfId="14674"/>
    <cellStyle name="Calcul 3 4 18" xfId="15608"/>
    <cellStyle name="Calcul 3 4 2" xfId="4467"/>
    <cellStyle name="Calcul 3 4 3" xfId="7256"/>
    <cellStyle name="Calcul 3 4 4" xfId="8588"/>
    <cellStyle name="Calcul 3 4 5" xfId="7142"/>
    <cellStyle name="Calcul 3 4 6" xfId="7130"/>
    <cellStyle name="Calcul 3 4 7" xfId="3708"/>
    <cellStyle name="Calcul 3 4 8" xfId="9275"/>
    <cellStyle name="Calcul 3 4 9" xfId="9565"/>
    <cellStyle name="Calcul 3 40" xfId="1587"/>
    <cellStyle name="Calcul 3 40 10" xfId="9049"/>
    <cellStyle name="Calcul 3 40 11" xfId="10181"/>
    <cellStyle name="Calcul 3 40 12" xfId="10271"/>
    <cellStyle name="Calcul 3 40 13" xfId="12020"/>
    <cellStyle name="Calcul 3 40 14" xfId="14664"/>
    <cellStyle name="Calcul 3 40 15" xfId="14208"/>
    <cellStyle name="Calcul 3 40 16" xfId="14963"/>
    <cellStyle name="Calcul 3 40 17" xfId="14485"/>
    <cellStyle name="Calcul 3 40 18" xfId="15144"/>
    <cellStyle name="Calcul 3 40 2" xfId="4716"/>
    <cellStyle name="Calcul 3 40 3" xfId="7474"/>
    <cellStyle name="Calcul 3 40 4" xfId="7551"/>
    <cellStyle name="Calcul 3 40 5" xfId="7030"/>
    <cellStyle name="Calcul 3 40 6" xfId="8805"/>
    <cellStyle name="Calcul 3 40 7" xfId="8149"/>
    <cellStyle name="Calcul 3 40 8" xfId="8263"/>
    <cellStyle name="Calcul 3 40 9" xfId="6678"/>
    <cellStyle name="Calcul 3 41" xfId="1591"/>
    <cellStyle name="Calcul 3 41 10" xfId="6333"/>
    <cellStyle name="Calcul 3 41 11" xfId="8426"/>
    <cellStyle name="Calcul 3 41 12" xfId="7898"/>
    <cellStyle name="Calcul 3 41 13" xfId="12024"/>
    <cellStyle name="Calcul 3 41 14" xfId="14846"/>
    <cellStyle name="Calcul 3 41 15" xfId="14411"/>
    <cellStyle name="Calcul 3 41 16" xfId="14830"/>
    <cellStyle name="Calcul 3 41 17" xfId="15313"/>
    <cellStyle name="Calcul 3 41 18" xfId="15129"/>
    <cellStyle name="Calcul 3 41 2" xfId="4720"/>
    <cellStyle name="Calcul 3 41 3" xfId="7478"/>
    <cellStyle name="Calcul 3 41 4" xfId="6304"/>
    <cellStyle name="Calcul 3 41 5" xfId="6832"/>
    <cellStyle name="Calcul 3 41 6" xfId="7058"/>
    <cellStyle name="Calcul 3 41 7" xfId="8259"/>
    <cellStyle name="Calcul 3 41 8" xfId="9394"/>
    <cellStyle name="Calcul 3 41 9" xfId="7787"/>
    <cellStyle name="Calcul 3 42" xfId="2742"/>
    <cellStyle name="Calcul 3 42 10" xfId="9097"/>
    <cellStyle name="Calcul 3 42 11" xfId="9873"/>
    <cellStyle name="Calcul 3 42 12" xfId="10445"/>
    <cellStyle name="Calcul 3 42 13" xfId="13173"/>
    <cellStyle name="Calcul 3 42 14" xfId="14112"/>
    <cellStyle name="Calcul 3 42 15" xfId="15257"/>
    <cellStyle name="Calcul 3 42 16" xfId="14421"/>
    <cellStyle name="Calcul 3 42 17" xfId="15588"/>
    <cellStyle name="Calcul 3 42 18" xfId="14017"/>
    <cellStyle name="Calcul 3 42 2" xfId="5870"/>
    <cellStyle name="Calcul 3 42 3" xfId="8360"/>
    <cellStyle name="Calcul 3 42 4" xfId="8675"/>
    <cellStyle name="Calcul 3 42 5" xfId="6275"/>
    <cellStyle name="Calcul 3 42 6" xfId="6646"/>
    <cellStyle name="Calcul 3 42 7" xfId="6845"/>
    <cellStyle name="Calcul 3 42 8" xfId="9831"/>
    <cellStyle name="Calcul 3 42 9" xfId="6730"/>
    <cellStyle name="Calcul 3 43" xfId="2755"/>
    <cellStyle name="Calcul 3 43 10" xfId="10333"/>
    <cellStyle name="Calcul 3 43 11" xfId="10458"/>
    <cellStyle name="Calcul 3 43 12" xfId="13186"/>
    <cellStyle name="Calcul 3 43 13" xfId="13747"/>
    <cellStyle name="Calcul 3 43 14" xfId="15270"/>
    <cellStyle name="Calcul 3 43 15" xfId="15427"/>
    <cellStyle name="Calcul 3 43 16" xfId="15385"/>
    <cellStyle name="Calcul 3 43 2" xfId="5883"/>
    <cellStyle name="Calcul 3 43 3" xfId="8373"/>
    <cellStyle name="Calcul 3 43 4" xfId="8688"/>
    <cellStyle name="Calcul 3 43 5" xfId="8988"/>
    <cellStyle name="Calcul 3 43 6" xfId="9328"/>
    <cellStyle name="Calcul 3 43 7" xfId="9568"/>
    <cellStyle name="Calcul 3 43 8" xfId="7352"/>
    <cellStyle name="Calcul 3 43 9" xfId="10153"/>
    <cellStyle name="Calcul 3 44" xfId="2763"/>
    <cellStyle name="Calcul 3 44 10" xfId="10092"/>
    <cellStyle name="Calcul 3 44 11" xfId="10466"/>
    <cellStyle name="Calcul 3 44 12" xfId="13194"/>
    <cellStyle name="Calcul 3 44 13" xfId="13890"/>
    <cellStyle name="Calcul 3 44 14" xfId="15278"/>
    <cellStyle name="Calcul 3 44 15" xfId="14473"/>
    <cellStyle name="Calcul 3 44 16" xfId="15652"/>
    <cellStyle name="Calcul 3 44 2" xfId="5891"/>
    <cellStyle name="Calcul 3 44 3" xfId="8381"/>
    <cellStyle name="Calcul 3 44 4" xfId="8696"/>
    <cellStyle name="Calcul 3 44 5" xfId="8301"/>
    <cellStyle name="Calcul 3 44 6" xfId="9336"/>
    <cellStyle name="Calcul 3 44 7" xfId="7978"/>
    <cellStyle name="Calcul 3 44 8" xfId="7026"/>
    <cellStyle name="Calcul 3 44 9" xfId="9883"/>
    <cellStyle name="Calcul 3 45" xfId="3347"/>
    <cellStyle name="Calcul 3 46" xfId="6392"/>
    <cellStyle name="Calcul 3 47" xfId="8147"/>
    <cellStyle name="Calcul 3 48" xfId="8204"/>
    <cellStyle name="Calcul 3 49" xfId="9171"/>
    <cellStyle name="Calcul 3 5" xfId="1349"/>
    <cellStyle name="Calcul 3 5 10" xfId="10054"/>
    <cellStyle name="Calcul 3 5 11" xfId="9852"/>
    <cellStyle name="Calcul 3 5 12" xfId="9184"/>
    <cellStyle name="Calcul 3 5 13" xfId="11782"/>
    <cellStyle name="Calcul 3 5 14" xfId="14833"/>
    <cellStyle name="Calcul 3 5 15" xfId="14197"/>
    <cellStyle name="Calcul 3 5 16" xfId="15311"/>
    <cellStyle name="Calcul 3 5 17" xfId="13610"/>
    <cellStyle name="Calcul 3 5 18" xfId="13644"/>
    <cellStyle name="Calcul 3 5 2" xfId="4478"/>
    <cellStyle name="Calcul 3 5 3" xfId="7267"/>
    <cellStyle name="Calcul 3 5 4" xfId="6918"/>
    <cellStyle name="Calcul 3 5 5" xfId="8762"/>
    <cellStyle name="Calcul 3 5 6" xfId="6693"/>
    <cellStyle name="Calcul 3 5 7" xfId="9391"/>
    <cellStyle name="Calcul 3 5 8" xfId="6959"/>
    <cellStyle name="Calcul 3 5 9" xfId="8879"/>
    <cellStyle name="Calcul 3 50" xfId="6343"/>
    <cellStyle name="Calcul 3 51" xfId="9691"/>
    <cellStyle name="Calcul 3 52" xfId="9764"/>
    <cellStyle name="Calcul 3 53" xfId="6424"/>
    <cellStyle name="Calcul 3 54" xfId="8244"/>
    <cellStyle name="Calcul 3 55" xfId="10655"/>
    <cellStyle name="Calcul 3 56" xfId="13871"/>
    <cellStyle name="Calcul 3 57" xfId="15008"/>
    <cellStyle name="Calcul 3 58" xfId="14211"/>
    <cellStyle name="Calcul 3 59" xfId="14747"/>
    <cellStyle name="Calcul 3 6" xfId="1330"/>
    <cellStyle name="Calcul 3 6 10" xfId="8735"/>
    <cellStyle name="Calcul 3 6 11" xfId="10311"/>
    <cellStyle name="Calcul 3 6 12" xfId="9523"/>
    <cellStyle name="Calcul 3 6 13" xfId="11763"/>
    <cellStyle name="Calcul 3 6 14" xfId="14618"/>
    <cellStyle name="Calcul 3 6 15" xfId="14117"/>
    <cellStyle name="Calcul 3 6 16" xfId="14677"/>
    <cellStyle name="Calcul 3 6 17" xfId="14692"/>
    <cellStyle name="Calcul 3 6 18" xfId="15080"/>
    <cellStyle name="Calcul 3 6 2" xfId="4459"/>
    <cellStyle name="Calcul 3 6 3" xfId="7248"/>
    <cellStyle name="Calcul 3 6 4" xfId="8467"/>
    <cellStyle name="Calcul 3 6 5" xfId="6527"/>
    <cellStyle name="Calcul 3 6 6" xfId="6418"/>
    <cellStyle name="Calcul 3 6 7" xfId="6491"/>
    <cellStyle name="Calcul 3 6 8" xfId="6445"/>
    <cellStyle name="Calcul 3 6 9" xfId="6450"/>
    <cellStyle name="Calcul 3 60" xfId="15472"/>
    <cellStyle name="Calcul 3 7" xfId="1321"/>
    <cellStyle name="Calcul 3 7 10" xfId="7423"/>
    <cellStyle name="Calcul 3 7 11" xfId="9917"/>
    <cellStyle name="Calcul 3 7 12" xfId="10076"/>
    <cellStyle name="Calcul 3 7 13" xfId="11754"/>
    <cellStyle name="Calcul 3 7 14" xfId="14496"/>
    <cellStyle name="Calcul 3 7 15" xfId="14143"/>
    <cellStyle name="Calcul 3 7 16" xfId="15168"/>
    <cellStyle name="Calcul 3 7 17" xfId="15351"/>
    <cellStyle name="Calcul 3 7 18" xfId="13866"/>
    <cellStyle name="Calcul 3 7 2" xfId="4450"/>
    <cellStyle name="Calcul 3 7 3" xfId="7239"/>
    <cellStyle name="Calcul 3 7 4" xfId="8031"/>
    <cellStyle name="Calcul 3 7 5" xfId="7015"/>
    <cellStyle name="Calcul 3 7 6" xfId="8834"/>
    <cellStyle name="Calcul 3 7 7" xfId="8322"/>
    <cellStyle name="Calcul 3 7 8" xfId="9454"/>
    <cellStyle name="Calcul 3 7 9" xfId="6375"/>
    <cellStyle name="Calcul 3 8" xfId="1360"/>
    <cellStyle name="Calcul 3 8 10" xfId="10298"/>
    <cellStyle name="Calcul 3 8 11" xfId="10428"/>
    <cellStyle name="Calcul 3 8 12" xfId="10101"/>
    <cellStyle name="Calcul 3 8 13" xfId="11793"/>
    <cellStyle name="Calcul 3 8 14" xfId="15216"/>
    <cellStyle name="Calcul 3 8 15" xfId="13664"/>
    <cellStyle name="Calcul 3 8 16" xfId="15551"/>
    <cellStyle name="Calcul 3 8 17" xfId="14043"/>
    <cellStyle name="Calcul 3 8 18" xfId="15596"/>
    <cellStyle name="Calcul 3 8 2" xfId="4489"/>
    <cellStyle name="Calcul 3 8 3" xfId="7278"/>
    <cellStyle name="Calcul 3 8 4" xfId="8515"/>
    <cellStyle name="Calcul 3 8 5" xfId="9260"/>
    <cellStyle name="Calcul 3 8 6" xfId="8737"/>
    <cellStyle name="Calcul 3 8 7" xfId="9777"/>
    <cellStyle name="Calcul 3 8 8" xfId="8062"/>
    <cellStyle name="Calcul 3 8 9" xfId="9857"/>
    <cellStyle name="Calcul 3 9" xfId="1227"/>
    <cellStyle name="Calcul 3 9 10" xfId="8507"/>
    <cellStyle name="Calcul 3 9 11" xfId="8666"/>
    <cellStyle name="Calcul 3 9 12" xfId="10087"/>
    <cellStyle name="Calcul 3 9 13" xfId="11660"/>
    <cellStyle name="Calcul 3 9 14" xfId="13578"/>
    <cellStyle name="Calcul 3 9 15" xfId="13671"/>
    <cellStyle name="Calcul 3 9 16" xfId="13685"/>
    <cellStyle name="Calcul 3 9 17" xfId="14610"/>
    <cellStyle name="Calcul 3 9 18" xfId="14590"/>
    <cellStyle name="Calcul 3 9 2" xfId="4356"/>
    <cellStyle name="Calcul 3 9 3" xfId="7145"/>
    <cellStyle name="Calcul 3 9 4" xfId="7892"/>
    <cellStyle name="Calcul 3 9 5" xfId="7580"/>
    <cellStyle name="Calcul 3 9 6" xfId="6318"/>
    <cellStyle name="Calcul 3 9 7" xfId="8776"/>
    <cellStyle name="Calcul 3 9 8" xfId="8548"/>
    <cellStyle name="Calcul 3 9 9" xfId="9994"/>
    <cellStyle name="Cellule liée 2" xfId="200"/>
    <cellStyle name="Comma 2" xfId="889"/>
    <cellStyle name="Comma 2 2" xfId="4019"/>
    <cellStyle name="Comma 2 3" xfId="11324"/>
    <cellStyle name="Comma 3" xfId="892"/>
    <cellStyle name="Commentaire" xfId="388"/>
    <cellStyle name="Commentaire 10" xfId="1388"/>
    <cellStyle name="Commentaire 10 10" xfId="8888"/>
    <cellStyle name="Commentaire 10 11" xfId="6835"/>
    <cellStyle name="Commentaire 10 12" xfId="9916"/>
    <cellStyle name="Commentaire 10 13" xfId="6987"/>
    <cellStyle name="Commentaire 10 14" xfId="9462"/>
    <cellStyle name="Commentaire 10 15" xfId="6698"/>
    <cellStyle name="Commentaire 10 16" xfId="6679"/>
    <cellStyle name="Commentaire 10 17" xfId="11821"/>
    <cellStyle name="Commentaire 10 18" xfId="14297"/>
    <cellStyle name="Commentaire 10 19" xfId="14990"/>
    <cellStyle name="Commentaire 10 2" xfId="4517"/>
    <cellStyle name="Commentaire 10 20" xfId="13831"/>
    <cellStyle name="Commentaire 10 21" xfId="14975"/>
    <cellStyle name="Commentaire 10 22" xfId="13640"/>
    <cellStyle name="Commentaire 10 23" xfId="14111"/>
    <cellStyle name="Commentaire 10 24" xfId="13766"/>
    <cellStyle name="Commentaire 10 3" xfId="7306"/>
    <cellStyle name="Commentaire 10 4" xfId="6511"/>
    <cellStyle name="Commentaire 10 5" xfId="8135"/>
    <cellStyle name="Commentaire 10 6" xfId="8637"/>
    <cellStyle name="Commentaire 10 7" xfId="7790"/>
    <cellStyle name="Commentaire 10 8" xfId="7341"/>
    <cellStyle name="Commentaire 10 9" xfId="9176"/>
    <cellStyle name="Commentaire 11" xfId="1390"/>
    <cellStyle name="Commentaire 11 10" xfId="6553"/>
    <cellStyle name="Commentaire 11 11" xfId="6879"/>
    <cellStyle name="Commentaire 11 12" xfId="9899"/>
    <cellStyle name="Commentaire 11 13" xfId="7927"/>
    <cellStyle name="Commentaire 11 14" xfId="8065"/>
    <cellStyle name="Commentaire 11 15" xfId="8045"/>
    <cellStyle name="Commentaire 11 16" xfId="9489"/>
    <cellStyle name="Commentaire 11 17" xfId="11823"/>
    <cellStyle name="Commentaire 11 18" xfId="14298"/>
    <cellStyle name="Commentaire 11 19" xfId="13728"/>
    <cellStyle name="Commentaire 11 2" xfId="4519"/>
    <cellStyle name="Commentaire 11 20" xfId="14888"/>
    <cellStyle name="Commentaire 11 21" xfId="13909"/>
    <cellStyle name="Commentaire 11 22" xfId="14976"/>
    <cellStyle name="Commentaire 11 23" xfId="14592"/>
    <cellStyle name="Commentaire 11 24" xfId="15636"/>
    <cellStyle name="Commentaire 11 3" xfId="7308"/>
    <cellStyle name="Commentaire 11 4" xfId="8241"/>
    <cellStyle name="Commentaire 11 5" xfId="8339"/>
    <cellStyle name="Commentaire 11 6" xfId="6694"/>
    <cellStyle name="Commentaire 11 7" xfId="7904"/>
    <cellStyle name="Commentaire 11 8" xfId="9249"/>
    <cellStyle name="Commentaire 11 9" xfId="8457"/>
    <cellStyle name="Commentaire 12" xfId="1393"/>
    <cellStyle name="Commentaire 12 10" xfId="8036"/>
    <cellStyle name="Commentaire 12 11" xfId="8121"/>
    <cellStyle name="Commentaire 12 12" xfId="9898"/>
    <cellStyle name="Commentaire 12 13" xfId="10294"/>
    <cellStyle name="Commentaire 12 14" xfId="7934"/>
    <cellStyle name="Commentaire 12 15" xfId="10424"/>
    <cellStyle name="Commentaire 12 16" xfId="9268"/>
    <cellStyle name="Commentaire 12 17" xfId="11826"/>
    <cellStyle name="Commentaire 12 18" xfId="14300"/>
    <cellStyle name="Commentaire 12 19" xfId="15208"/>
    <cellStyle name="Commentaire 12 2" xfId="4522"/>
    <cellStyle name="Commentaire 12 20" xfId="14244"/>
    <cellStyle name="Commentaire 12 21" xfId="14498"/>
    <cellStyle name="Commentaire 12 22" xfId="15546"/>
    <cellStyle name="Commentaire 12 23" xfId="14908"/>
    <cellStyle name="Commentaire 12 24" xfId="14339"/>
    <cellStyle name="Commentaire 12 3" xfId="7311"/>
    <cellStyle name="Commentaire 12 4" xfId="6356"/>
    <cellStyle name="Commentaire 12 5" xfId="8333"/>
    <cellStyle name="Commentaire 12 6" xfId="9248"/>
    <cellStyle name="Commentaire 12 7" xfId="6524"/>
    <cellStyle name="Commentaire 12 8" xfId="9206"/>
    <cellStyle name="Commentaire 12 9" xfId="9767"/>
    <cellStyle name="Commentaire 13" xfId="1395"/>
    <cellStyle name="Commentaire 13 10" xfId="8728"/>
    <cellStyle name="Commentaire 13 11" xfId="7920"/>
    <cellStyle name="Commentaire 13 12" xfId="7104"/>
    <cellStyle name="Commentaire 13 13" xfId="7887"/>
    <cellStyle name="Commentaire 13 14" xfId="6775"/>
    <cellStyle name="Commentaire 13 15" xfId="7116"/>
    <cellStyle name="Commentaire 13 16" xfId="8745"/>
    <cellStyle name="Commentaire 13 17" xfId="11828"/>
    <cellStyle name="Commentaire 13 18" xfId="14302"/>
    <cellStyle name="Commentaire 13 19" xfId="14051"/>
    <cellStyle name="Commentaire 13 2" xfId="4524"/>
    <cellStyle name="Commentaire 13 20" xfId="14039"/>
    <cellStyle name="Commentaire 13 21" xfId="14982"/>
    <cellStyle name="Commentaire 13 22" xfId="13996"/>
    <cellStyle name="Commentaire 13 23" xfId="15071"/>
    <cellStyle name="Commentaire 13 24" xfId="14119"/>
    <cellStyle name="Commentaire 13 3" xfId="7313"/>
    <cellStyle name="Commentaire 13 4" xfId="7870"/>
    <cellStyle name="Commentaire 13 5" xfId="7808"/>
    <cellStyle name="Commentaire 13 6" xfId="6777"/>
    <cellStyle name="Commentaire 13 7" xfId="7139"/>
    <cellStyle name="Commentaire 13 8" xfId="6625"/>
    <cellStyle name="Commentaire 13 9" xfId="8761"/>
    <cellStyle name="Commentaire 14" xfId="1398"/>
    <cellStyle name="Commentaire 14 10" xfId="9018"/>
    <cellStyle name="Commentaire 14 11" xfId="8000"/>
    <cellStyle name="Commentaire 14 12" xfId="9015"/>
    <cellStyle name="Commentaire 14 13" xfId="9367"/>
    <cellStyle name="Commentaire 14 14" xfId="7780"/>
    <cellStyle name="Commentaire 14 15" xfId="6934"/>
    <cellStyle name="Commentaire 14 16" xfId="10156"/>
    <cellStyle name="Commentaire 14 17" xfId="11831"/>
    <cellStyle name="Commentaire 14 18" xfId="14304"/>
    <cellStyle name="Commentaire 14 19" xfId="14865"/>
    <cellStyle name="Commentaire 14 2" xfId="4527"/>
    <cellStyle name="Commentaire 14 20" xfId="14634"/>
    <cellStyle name="Commentaire 14 21" xfId="15248"/>
    <cellStyle name="Commentaire 14 22" xfId="15240"/>
    <cellStyle name="Commentaire 14 23" xfId="14978"/>
    <cellStyle name="Commentaire 14 24" xfId="14101"/>
    <cellStyle name="Commentaire 14 3" xfId="7316"/>
    <cellStyle name="Commentaire 14 4" xfId="6769"/>
    <cellStyle name="Commentaire 14 5" xfId="8665"/>
    <cellStyle name="Commentaire 14 6" xfId="8653"/>
    <cellStyle name="Commentaire 14 7" xfId="6972"/>
    <cellStyle name="Commentaire 14 8" xfId="6994"/>
    <cellStyle name="Commentaire 14 9" xfId="8742"/>
    <cellStyle name="Commentaire 15" xfId="1400"/>
    <cellStyle name="Commentaire 15 10" xfId="9239"/>
    <cellStyle name="Commentaire 15 11" xfId="9527"/>
    <cellStyle name="Commentaire 15 12" xfId="8469"/>
    <cellStyle name="Commentaire 15 13" xfId="7000"/>
    <cellStyle name="Commentaire 15 14" xfId="6992"/>
    <cellStyle name="Commentaire 15 15" xfId="8066"/>
    <cellStyle name="Commentaire 15 16" xfId="10194"/>
    <cellStyle name="Commentaire 15 17" xfId="11833"/>
    <cellStyle name="Commentaire 15 18" xfId="14306"/>
    <cellStyle name="Commentaire 15 19" xfId="14332"/>
    <cellStyle name="Commentaire 15 2" xfId="4529"/>
    <cellStyle name="Commentaire 15 20" xfId="14900"/>
    <cellStyle name="Commentaire 15 21" xfId="14129"/>
    <cellStyle name="Commentaire 15 22" xfId="14069"/>
    <cellStyle name="Commentaire 15 23" xfId="15015"/>
    <cellStyle name="Commentaire 15 24" xfId="14570"/>
    <cellStyle name="Commentaire 15 3" xfId="7318"/>
    <cellStyle name="Commentaire 15 4" xfId="8116"/>
    <cellStyle name="Commentaire 15 5" xfId="7924"/>
    <cellStyle name="Commentaire 15 6" xfId="8264"/>
    <cellStyle name="Commentaire 15 7" xfId="8470"/>
    <cellStyle name="Commentaire 15 8" xfId="8825"/>
    <cellStyle name="Commentaire 15 9" xfId="9144"/>
    <cellStyle name="Commentaire 16" xfId="1403"/>
    <cellStyle name="Commentaire 16 10" xfId="9585"/>
    <cellStyle name="Commentaire 16 11" xfId="6856"/>
    <cellStyle name="Commentaire 16 12" xfId="7923"/>
    <cellStyle name="Commentaire 16 13" xfId="10234"/>
    <cellStyle name="Commentaire 16 14" xfId="10171"/>
    <cellStyle name="Commentaire 16 15" xfId="10384"/>
    <cellStyle name="Commentaire 16 16" xfId="10340"/>
    <cellStyle name="Commentaire 16 17" xfId="11836"/>
    <cellStyle name="Commentaire 16 18" xfId="14307"/>
    <cellStyle name="Commentaire 16 19" xfId="15123"/>
    <cellStyle name="Commentaire 16 2" xfId="4532"/>
    <cellStyle name="Commentaire 16 20" xfId="15035"/>
    <cellStyle name="Commentaire 16 21" xfId="15012"/>
    <cellStyle name="Commentaire 16 22" xfId="15496"/>
    <cellStyle name="Commentaire 16 23" xfId="15439"/>
    <cellStyle name="Commentaire 16 24" xfId="13852"/>
    <cellStyle name="Commentaire 16 3" xfId="7321"/>
    <cellStyle name="Commentaire 16 4" xfId="7988"/>
    <cellStyle name="Commentaire 16 5" xfId="7553"/>
    <cellStyle name="Commentaire 16 6" xfId="9140"/>
    <cellStyle name="Commentaire 16 7" xfId="6976"/>
    <cellStyle name="Commentaire 16 8" xfId="8886"/>
    <cellStyle name="Commentaire 16 9" xfId="9682"/>
    <cellStyle name="Commentaire 17" xfId="1228"/>
    <cellStyle name="Commentaire 17 10" xfId="8593"/>
    <cellStyle name="Commentaire 17 11" xfId="9859"/>
    <cellStyle name="Commentaire 17 12" xfId="9978"/>
    <cellStyle name="Commentaire 17 13" xfId="10296"/>
    <cellStyle name="Commentaire 17 14" xfId="8630"/>
    <cellStyle name="Commentaire 17 15" xfId="10425"/>
    <cellStyle name="Commentaire 17 16" xfId="7532"/>
    <cellStyle name="Commentaire 17 17" xfId="11661"/>
    <cellStyle name="Commentaire 17 18" xfId="14217"/>
    <cellStyle name="Commentaire 17 19" xfId="15211"/>
    <cellStyle name="Commentaire 17 2" xfId="4357"/>
    <cellStyle name="Commentaire 17 20" xfId="13593"/>
    <cellStyle name="Commentaire 17 21" xfId="13821"/>
    <cellStyle name="Commentaire 17 22" xfId="15548"/>
    <cellStyle name="Commentaire 17 23" xfId="13951"/>
    <cellStyle name="Commentaire 17 24" xfId="15179"/>
    <cellStyle name="Commentaire 17 3" xfId="7146"/>
    <cellStyle name="Commentaire 17 4" xfId="7505"/>
    <cellStyle name="Commentaire 17 5" xfId="7803"/>
    <cellStyle name="Commentaire 17 6" xfId="9254"/>
    <cellStyle name="Commentaire 17 7" xfId="7499"/>
    <cellStyle name="Commentaire 17 8" xfId="8639"/>
    <cellStyle name="Commentaire 17 9" xfId="9772"/>
    <cellStyle name="Commentaire 18" xfId="1405"/>
    <cellStyle name="Commentaire 18 10" xfId="6287"/>
    <cellStyle name="Commentaire 18 11" xfId="9369"/>
    <cellStyle name="Commentaire 18 12" xfId="9136"/>
    <cellStyle name="Commentaire 18 13" xfId="9893"/>
    <cellStyle name="Commentaire 18 14" xfId="6448"/>
    <cellStyle name="Commentaire 18 15" xfId="10154"/>
    <cellStyle name="Commentaire 18 16" xfId="10148"/>
    <cellStyle name="Commentaire 18 17" xfId="11838"/>
    <cellStyle name="Commentaire 18 18" xfId="14309"/>
    <cellStyle name="Commentaire 18 19" xfId="14676"/>
    <cellStyle name="Commentaire 18 2" xfId="4534"/>
    <cellStyle name="Commentaire 18 20" xfId="14383"/>
    <cellStyle name="Commentaire 18 21" xfId="14391"/>
    <cellStyle name="Commentaire 18 22" xfId="15109"/>
    <cellStyle name="Commentaire 18 23" xfId="14823"/>
    <cellStyle name="Commentaire 18 24" xfId="15132"/>
    <cellStyle name="Commentaire 18 3" xfId="7323"/>
    <cellStyle name="Commentaire 18 4" xfId="6509"/>
    <cellStyle name="Commentaire 18 5" xfId="8396"/>
    <cellStyle name="Commentaire 18 6" xfId="8325"/>
    <cellStyle name="Commentaire 18 7" xfId="6874"/>
    <cellStyle name="Commentaire 18 8" xfId="5865"/>
    <cellStyle name="Commentaire 18 9" xfId="7847"/>
    <cellStyle name="Commentaire 19" xfId="1409"/>
    <cellStyle name="Commentaire 19 10" xfId="9581"/>
    <cellStyle name="Commentaire 19 11" xfId="8566"/>
    <cellStyle name="Commentaire 19 12" xfId="8717"/>
    <cellStyle name="Commentaire 19 13" xfId="9128"/>
    <cellStyle name="Commentaire 19 14" xfId="10168"/>
    <cellStyle name="Commentaire 19 15" xfId="6756"/>
    <cellStyle name="Commentaire 19 16" xfId="10337"/>
    <cellStyle name="Commentaire 19 17" xfId="11842"/>
    <cellStyle name="Commentaire 19 18" xfId="14311"/>
    <cellStyle name="Commentaire 19 19" xfId="13683"/>
    <cellStyle name="Commentaire 19 2" xfId="4538"/>
    <cellStyle name="Commentaire 19 20" xfId="15028"/>
    <cellStyle name="Commentaire 19 21" xfId="15049"/>
    <cellStyle name="Commentaire 19 22" xfId="14668"/>
    <cellStyle name="Commentaire 19 23" xfId="15435"/>
    <cellStyle name="Commentaire 19 24" xfId="15339"/>
    <cellStyle name="Commentaire 19 3" xfId="7327"/>
    <cellStyle name="Commentaire 19 4" xfId="7869"/>
    <cellStyle name="Commentaire 19 5" xfId="6946"/>
    <cellStyle name="Commentaire 19 6" xfId="7890"/>
    <cellStyle name="Commentaire 19 7" xfId="7508"/>
    <cellStyle name="Commentaire 19 8" xfId="6755"/>
    <cellStyle name="Commentaire 19 9" xfId="6863"/>
    <cellStyle name="Commentaire 2" xfId="1364"/>
    <cellStyle name="Commentaire 2 10" xfId="9657"/>
    <cellStyle name="Commentaire 2 11" xfId="9848"/>
    <cellStyle name="Commentaire 2 12" xfId="8013"/>
    <cellStyle name="Commentaire 2 13" xfId="8596"/>
    <cellStyle name="Commentaire 2 14" xfId="10216"/>
    <cellStyle name="Commentaire 2 15" xfId="9909"/>
    <cellStyle name="Commentaire 2 16" xfId="10377"/>
    <cellStyle name="Commentaire 2 17" xfId="11797"/>
    <cellStyle name="Commentaire 2 18" xfId="14282"/>
    <cellStyle name="Commentaire 2 19" xfId="14876"/>
    <cellStyle name="Commentaire 2 2" xfId="4493"/>
    <cellStyle name="Commentaire 2 20" xfId="15101"/>
    <cellStyle name="Commentaire 2 21" xfId="14180"/>
    <cellStyle name="Commentaire 2 22" xfId="15191"/>
    <cellStyle name="Commentaire 2 23" xfId="15486"/>
    <cellStyle name="Commentaire 2 24" xfId="15076"/>
    <cellStyle name="Commentaire 2 3" xfId="7282"/>
    <cellStyle name="Commentaire 2 4" xfId="8249"/>
    <cellStyle name="Commentaire 2 5" xfId="8042"/>
    <cellStyle name="Commentaire 2 6" xfId="8216"/>
    <cellStyle name="Commentaire 2 7" xfId="8664"/>
    <cellStyle name="Commentaire 2 8" xfId="8559"/>
    <cellStyle name="Commentaire 2 9" xfId="8818"/>
    <cellStyle name="Commentaire 20" xfId="1281"/>
    <cellStyle name="Commentaire 20 10" xfId="9819"/>
    <cellStyle name="Commentaire 20 11" xfId="6544"/>
    <cellStyle name="Commentaire 20 12" xfId="10146"/>
    <cellStyle name="Commentaire 20 13" xfId="8629"/>
    <cellStyle name="Commentaire 20 14" xfId="10326"/>
    <cellStyle name="Commentaire 20 15" xfId="9626"/>
    <cellStyle name="Commentaire 20 16" xfId="10441"/>
    <cellStyle name="Commentaire 20 17" xfId="11714"/>
    <cellStyle name="Commentaire 20 18" xfId="14240"/>
    <cellStyle name="Commentaire 20 19" xfId="14899"/>
    <cellStyle name="Commentaire 20 2" xfId="4410"/>
    <cellStyle name="Commentaire 20 20" xfId="15242"/>
    <cellStyle name="Commentaire 20 21" xfId="15418"/>
    <cellStyle name="Commentaire 20 22" xfId="13927"/>
    <cellStyle name="Commentaire 20 23" xfId="15579"/>
    <cellStyle name="Commentaire 20 24" xfId="14196"/>
    <cellStyle name="Commentaire 20 3" xfId="7199"/>
    <cellStyle name="Commentaire 20 4" xfId="8656"/>
    <cellStyle name="Commentaire 20 5" xfId="8969"/>
    <cellStyle name="Commentaire 20 6" xfId="6743"/>
    <cellStyle name="Commentaire 20 7" xfId="9048"/>
    <cellStyle name="Commentaire 20 8" xfId="9558"/>
    <cellStyle name="Commentaire 20 9" xfId="7599"/>
    <cellStyle name="Commentaire 21" xfId="1411"/>
    <cellStyle name="Commentaire 21 10" xfId="9380"/>
    <cellStyle name="Commentaire 21 11" xfId="6912"/>
    <cellStyle name="Commentaire 21 12" xfId="9297"/>
    <cellStyle name="Commentaire 21 13" xfId="10150"/>
    <cellStyle name="Commentaire 21 14" xfId="10047"/>
    <cellStyle name="Commentaire 21 15" xfId="10329"/>
    <cellStyle name="Commentaire 21 16" xfId="9875"/>
    <cellStyle name="Commentaire 21 17" xfId="11844"/>
    <cellStyle name="Commentaire 21 18" xfId="14313"/>
    <cellStyle name="Commentaire 21 19" xfId="14088"/>
    <cellStyle name="Commentaire 21 2" xfId="4540"/>
    <cellStyle name="Commentaire 21 20" xfId="14089"/>
    <cellStyle name="Commentaire 21 21" xfId="14283"/>
    <cellStyle name="Commentaire 21 22" xfId="15422"/>
    <cellStyle name="Commentaire 21 23" xfId="15306"/>
    <cellStyle name="Commentaire 21 24" xfId="14256"/>
    <cellStyle name="Commentaire 21 3" xfId="7329"/>
    <cellStyle name="Commentaire 21 4" xfId="6768"/>
    <cellStyle name="Commentaire 21 5" xfId="3174"/>
    <cellStyle name="Commentaire 21 6" xfId="8979"/>
    <cellStyle name="Commentaire 21 7" xfId="9016"/>
    <cellStyle name="Commentaire 21 8" xfId="8154"/>
    <cellStyle name="Commentaire 21 9" xfId="9562"/>
    <cellStyle name="Commentaire 22" xfId="1412"/>
    <cellStyle name="Commentaire 22 10" xfId="7016"/>
    <cellStyle name="Commentaire 22 11" xfId="8063"/>
    <cellStyle name="Commentaire 22 12" xfId="9374"/>
    <cellStyle name="Commentaire 22 13" xfId="7409"/>
    <cellStyle name="Commentaire 22 14" xfId="8896"/>
    <cellStyle name="Commentaire 22 15" xfId="7051"/>
    <cellStyle name="Commentaire 22 16" xfId="8859"/>
    <cellStyle name="Commentaire 22 17" xfId="11845"/>
    <cellStyle name="Commentaire 22 18" xfId="14314"/>
    <cellStyle name="Commentaire 22 19" xfId="14633"/>
    <cellStyle name="Commentaire 22 2" xfId="4541"/>
    <cellStyle name="Commentaire 22 20" xfId="14745"/>
    <cellStyle name="Commentaire 22 21" xfId="14184"/>
    <cellStyle name="Commentaire 22 22" xfId="14910"/>
    <cellStyle name="Commentaire 22 23" xfId="14857"/>
    <cellStyle name="Commentaire 22 24" xfId="13921"/>
    <cellStyle name="Commentaire 22 3" xfId="7330"/>
    <cellStyle name="Commentaire 22 4" xfId="7468"/>
    <cellStyle name="Commentaire 22 5" xfId="7420"/>
    <cellStyle name="Commentaire 22 6" xfId="7035"/>
    <cellStyle name="Commentaire 22 7" xfId="8344"/>
    <cellStyle name="Commentaire 22 8" xfId="7944"/>
    <cellStyle name="Commentaire 22 9" xfId="6426"/>
    <cellStyle name="Commentaire 23" xfId="1414"/>
    <cellStyle name="Commentaire 23 10" xfId="9299"/>
    <cellStyle name="Commentaire 23 11" xfId="8643"/>
    <cellStyle name="Commentaire 23 12" xfId="7586"/>
    <cellStyle name="Commentaire 23 13" xfId="10063"/>
    <cellStyle name="Commentaire 23 14" xfId="7977"/>
    <cellStyle name="Commentaire 23 15" xfId="10090"/>
    <cellStyle name="Commentaire 23 16" xfId="10239"/>
    <cellStyle name="Commentaire 23 17" xfId="11847"/>
    <cellStyle name="Commentaire 23 18" xfId="14315"/>
    <cellStyle name="Commentaire 23 19" xfId="13911"/>
    <cellStyle name="Commentaire 23 2" xfId="4543"/>
    <cellStyle name="Commentaire 23 20" xfId="14133"/>
    <cellStyle name="Commentaire 23 21" xfId="14481"/>
    <cellStyle name="Commentaire 23 22" xfId="15323"/>
    <cellStyle name="Commentaire 23 23" xfId="13936"/>
    <cellStyle name="Commentaire 23 24" xfId="14902"/>
    <cellStyle name="Commentaire 23 3" xfId="7332"/>
    <cellStyle name="Commentaire 23 4" xfId="6643"/>
    <cellStyle name="Commentaire 23 5" xfId="6593"/>
    <cellStyle name="Commentaire 23 6" xfId="8779"/>
    <cellStyle name="Commentaire 23 7" xfId="6276"/>
    <cellStyle name="Commentaire 23 8" xfId="7384"/>
    <cellStyle name="Commentaire 23 9" xfId="9406"/>
    <cellStyle name="Commentaire 24" xfId="1416"/>
    <cellStyle name="Commentaire 24 10" xfId="6640"/>
    <cellStyle name="Commentaire 24 11" xfId="7776"/>
    <cellStyle name="Commentaire 24 12" xfId="9425"/>
    <cellStyle name="Commentaire 24 13" xfId="10135"/>
    <cellStyle name="Commentaire 24 14" xfId="8484"/>
    <cellStyle name="Commentaire 24 15" xfId="10316"/>
    <cellStyle name="Commentaire 24 16" xfId="9611"/>
    <cellStyle name="Commentaire 24 17" xfId="11849"/>
    <cellStyle name="Commentaire 24 18" xfId="14316"/>
    <cellStyle name="Commentaire 24 19" xfId="14807"/>
    <cellStyle name="Commentaire 24 2" xfId="4545"/>
    <cellStyle name="Commentaire 24 20" xfId="14650"/>
    <cellStyle name="Commentaire 24 21" xfId="14220"/>
    <cellStyle name="Commentaire 24 22" xfId="15406"/>
    <cellStyle name="Commentaire 24 23" xfId="14827"/>
    <cellStyle name="Commentaire 24 24" xfId="15162"/>
    <cellStyle name="Commentaire 24 3" xfId="7334"/>
    <cellStyle name="Commentaire 24 4" xfId="7135"/>
    <cellStyle name="Commentaire 24 5" xfId="6317"/>
    <cellStyle name="Commentaire 24 6" xfId="8943"/>
    <cellStyle name="Commentaire 24 7" xfId="8794"/>
    <cellStyle name="Commentaire 24 8" xfId="9081"/>
    <cellStyle name="Commentaire 24 9" xfId="9535"/>
    <cellStyle name="Commentaire 25" xfId="1418"/>
    <cellStyle name="Commentaire 25 10" xfId="7582"/>
    <cellStyle name="Commentaire 25 11" xfId="8863"/>
    <cellStyle name="Commentaire 25 12" xfId="9091"/>
    <cellStyle name="Commentaire 25 13" xfId="10264"/>
    <cellStyle name="Commentaire 25 14" xfId="7848"/>
    <cellStyle name="Commentaire 25 15" xfId="10405"/>
    <cellStyle name="Commentaire 25 16" xfId="7574"/>
    <cellStyle name="Commentaire 25 17" xfId="11851"/>
    <cellStyle name="Commentaire 25 18" xfId="14318"/>
    <cellStyle name="Commentaire 25 19" xfId="15161"/>
    <cellStyle name="Commentaire 25 2" xfId="4547"/>
    <cellStyle name="Commentaire 25 20" xfId="14897"/>
    <cellStyle name="Commentaire 25 21" xfId="13628"/>
    <cellStyle name="Commentaire 25 22" xfId="15521"/>
    <cellStyle name="Commentaire 25 23" xfId="14014"/>
    <cellStyle name="Commentaire 25 24" xfId="15556"/>
    <cellStyle name="Commentaire 25 3" xfId="7336"/>
    <cellStyle name="Commentaire 25 4" xfId="7595"/>
    <cellStyle name="Commentaire 25 5" xfId="8552"/>
    <cellStyle name="Commentaire 25 6" xfId="9192"/>
    <cellStyle name="Commentaire 25 7" xfId="9059"/>
    <cellStyle name="Commentaire 25 8" xfId="8872"/>
    <cellStyle name="Commentaire 25 9" xfId="9722"/>
    <cellStyle name="Commentaire 26" xfId="1419"/>
    <cellStyle name="Commentaire 26 10" xfId="9285"/>
    <cellStyle name="Commentaire 26 11" xfId="9907"/>
    <cellStyle name="Commentaire 26 12" xfId="8635"/>
    <cellStyle name="Commentaire 26 13" xfId="9196"/>
    <cellStyle name="Commentaire 26 14" xfId="6639"/>
    <cellStyle name="Commentaire 26 15" xfId="10133"/>
    <cellStyle name="Commentaire 26 16" xfId="7992"/>
    <cellStyle name="Commentaire 26 17" xfId="11852"/>
    <cellStyle name="Commentaire 26 18" xfId="14319"/>
    <cellStyle name="Commentaire 26 19" xfId="14176"/>
    <cellStyle name="Commentaire 26 2" xfId="4548"/>
    <cellStyle name="Commentaire 26 20" xfId="14361"/>
    <cellStyle name="Commentaire 26 21" xfId="13870"/>
    <cellStyle name="Commentaire 26 22" xfId="14545"/>
    <cellStyle name="Commentaire 26 23" xfId="15181"/>
    <cellStyle name="Commentaire 26 24" xfId="14527"/>
    <cellStyle name="Commentaire 26 3" xfId="7337"/>
    <cellStyle name="Commentaire 26 4" xfId="8350"/>
    <cellStyle name="Commentaire 26 5" xfId="6366"/>
    <cellStyle name="Commentaire 26 6" xfId="8529"/>
    <cellStyle name="Commentaire 26 7" xfId="8749"/>
    <cellStyle name="Commentaire 26 8" xfId="8162"/>
    <cellStyle name="Commentaire 26 9" xfId="6692"/>
    <cellStyle name="Commentaire 27" xfId="1770"/>
    <cellStyle name="Commentaire 27 10" xfId="9598"/>
    <cellStyle name="Commentaire 27 11" xfId="9063"/>
    <cellStyle name="Commentaire 27 12" xfId="9677"/>
    <cellStyle name="Commentaire 27 13" xfId="10313"/>
    <cellStyle name="Commentaire 27 14" xfId="10179"/>
    <cellStyle name="Commentaire 27 15" xfId="10436"/>
    <cellStyle name="Commentaire 27 16" xfId="10347"/>
    <cellStyle name="Commentaire 27 17" xfId="12203"/>
    <cellStyle name="Commentaire 27 18" xfId="14508"/>
    <cellStyle name="Commentaire 27 19" xfId="15230"/>
    <cellStyle name="Commentaire 27 2" xfId="4899"/>
    <cellStyle name="Commentaire 27 20" xfId="15046"/>
    <cellStyle name="Commentaire 27 21" xfId="14594"/>
    <cellStyle name="Commentaire 27 22" xfId="15563"/>
    <cellStyle name="Commentaire 27 23" xfId="15447"/>
    <cellStyle name="Commentaire 27 24" xfId="15021"/>
    <cellStyle name="Commentaire 27 3" xfId="7606"/>
    <cellStyle name="Commentaire 27 4" xfId="8087"/>
    <cellStyle name="Commentaire 27 5" xfId="6638"/>
    <cellStyle name="Commentaire 27 6" xfId="9279"/>
    <cellStyle name="Commentaire 27 7" xfId="9269"/>
    <cellStyle name="Commentaire 27 8" xfId="8416"/>
    <cellStyle name="Commentaire 27 9" xfId="9796"/>
    <cellStyle name="Commentaire 28" xfId="1868"/>
    <cellStyle name="Commentaire 28 10" xfId="7546"/>
    <cellStyle name="Commentaire 28 11" xfId="9985"/>
    <cellStyle name="Commentaire 28 12" xfId="7893"/>
    <cellStyle name="Commentaire 28 13" xfId="9119"/>
    <cellStyle name="Commentaire 28 14" xfId="8913"/>
    <cellStyle name="Commentaire 28 15" xfId="7063"/>
    <cellStyle name="Commentaire 28 16" xfId="9927"/>
    <cellStyle name="Commentaire 28 17" xfId="12301"/>
    <cellStyle name="Commentaire 28 18" xfId="14560"/>
    <cellStyle name="Commentaire 28 19" xfId="10639"/>
    <cellStyle name="Commentaire 28 2" xfId="4997"/>
    <cellStyle name="Commentaire 28 20" xfId="13773"/>
    <cellStyle name="Commentaire 28 21" xfId="14920"/>
    <cellStyle name="Commentaire 28 22" xfId="14092"/>
    <cellStyle name="Commentaire 28 23" xfId="14410"/>
    <cellStyle name="Commentaire 28 24" xfId="15198"/>
    <cellStyle name="Commentaire 28 3" xfId="7703"/>
    <cellStyle name="Commentaire 28 4" xfId="6761"/>
    <cellStyle name="Commentaire 28 5" xfId="8012"/>
    <cellStyle name="Commentaire 28 6" xfId="8114"/>
    <cellStyle name="Commentaire 28 7" xfId="8607"/>
    <cellStyle name="Commentaire 28 8" xfId="7882"/>
    <cellStyle name="Commentaire 28 9" xfId="7431"/>
    <cellStyle name="Commentaire 29" xfId="1870"/>
    <cellStyle name="Commentaire 29 10" xfId="9169"/>
    <cellStyle name="Commentaire 29 11" xfId="9576"/>
    <cellStyle name="Commentaire 29 12" xfId="6741"/>
    <cellStyle name="Commentaire 29 13" xfId="10176"/>
    <cellStyle name="Commentaire 29 14" xfId="9414"/>
    <cellStyle name="Commentaire 29 15" xfId="10345"/>
    <cellStyle name="Commentaire 29 16" xfId="10252"/>
    <cellStyle name="Commentaire 29 17" xfId="12303"/>
    <cellStyle name="Commentaire 29 18" xfId="14562"/>
    <cellStyle name="Commentaire 29 19" xfId="15042"/>
    <cellStyle name="Commentaire 29 2" xfId="4999"/>
    <cellStyle name="Commentaire 29 20" xfId="14206"/>
    <cellStyle name="Commentaire 29 21" xfId="14588"/>
    <cellStyle name="Commentaire 29 22" xfId="15444"/>
    <cellStyle name="Commentaire 29 23" xfId="13761"/>
    <cellStyle name="Commentaire 29 24" xfId="15583"/>
    <cellStyle name="Commentaire 29 3" xfId="7705"/>
    <cellStyle name="Commentaire 29 4" xfId="8107"/>
    <cellStyle name="Commentaire 29 5" xfId="8441"/>
    <cellStyle name="Commentaire 29 6" xfId="9026"/>
    <cellStyle name="Commentaire 29 7" xfId="8005"/>
    <cellStyle name="Commentaire 29 8" xfId="6929"/>
    <cellStyle name="Commentaire 29 9" xfId="9594"/>
    <cellStyle name="Commentaire 3" xfId="1368"/>
    <cellStyle name="Commentaire 3 10" xfId="9388"/>
    <cellStyle name="Commentaire 3 11" xfId="8598"/>
    <cellStyle name="Commentaire 3 12" xfId="8336"/>
    <cellStyle name="Commentaire 3 13" xfId="9939"/>
    <cellStyle name="Commentaire 3 14" xfId="10052"/>
    <cellStyle name="Commentaire 3 15" xfId="6453"/>
    <cellStyle name="Commentaire 3 16" xfId="8752"/>
    <cellStyle name="Commentaire 3 17" xfId="11801"/>
    <cellStyle name="Commentaire 3 18" xfId="14284"/>
    <cellStyle name="Commentaire 3 19" xfId="13794"/>
    <cellStyle name="Commentaire 3 2" xfId="4497"/>
    <cellStyle name="Commentaire 3 20" xfId="14328"/>
    <cellStyle name="Commentaire 3 21" xfId="14783"/>
    <cellStyle name="Commentaire 3 22" xfId="10629"/>
    <cellStyle name="Commentaire 3 23" xfId="15309"/>
    <cellStyle name="Commentaire 3 24" xfId="15619"/>
    <cellStyle name="Commentaire 3 3" xfId="7286"/>
    <cellStyle name="Commentaire 3 4" xfId="3311"/>
    <cellStyle name="Commentaire 3 5" xfId="7025"/>
    <cellStyle name="Commentaire 3 6" xfId="7443"/>
    <cellStyle name="Commentaire 3 7" xfId="6754"/>
    <cellStyle name="Commentaire 3 8" xfId="6505"/>
    <cellStyle name="Commentaire 3 9" xfId="8941"/>
    <cellStyle name="Commentaire 30" xfId="1873"/>
    <cellStyle name="Commentaire 30 10" xfId="9701"/>
    <cellStyle name="Commentaire 30 11" xfId="9818"/>
    <cellStyle name="Commentaire 30 12" xfId="8940"/>
    <cellStyle name="Commentaire 30 13" xfId="8971"/>
    <cellStyle name="Commentaire 30 14" xfId="10245"/>
    <cellStyle name="Commentaire 30 15" xfId="8615"/>
    <cellStyle name="Commentaire 30 16" xfId="10392"/>
    <cellStyle name="Commentaire 30 17" xfId="12306"/>
    <cellStyle name="Commentaire 30 18" xfId="14563"/>
    <cellStyle name="Commentaire 30 19" xfId="14867"/>
    <cellStyle name="Commentaire 30 2" xfId="5002"/>
    <cellStyle name="Commentaire 30 20" xfId="15142"/>
    <cellStyle name="Commentaire 30 21" xfId="14719"/>
    <cellStyle name="Commentaire 30 22" xfId="14878"/>
    <cellStyle name="Commentaire 30 23" xfId="15505"/>
    <cellStyle name="Commentaire 30 24" xfId="14305"/>
    <cellStyle name="Commentaire 30 3" xfId="7708"/>
    <cellStyle name="Commentaire 30 4" xfId="7128"/>
    <cellStyle name="Commentaire 30 5" xfId="8082"/>
    <cellStyle name="Commentaire 30 6" xfId="6407"/>
    <cellStyle name="Commentaire 30 7" xfId="8824"/>
    <cellStyle name="Commentaire 30 8" xfId="6725"/>
    <cellStyle name="Commentaire 30 9" xfId="6757"/>
    <cellStyle name="Commentaire 31" xfId="1876"/>
    <cellStyle name="Commentaire 31 10" xfId="7448"/>
    <cellStyle name="Commentaire 31 11" xfId="9903"/>
    <cellStyle name="Commentaire 31 12" xfId="8764"/>
    <cellStyle name="Commentaire 31 13" xfId="9713"/>
    <cellStyle name="Commentaire 31 14" xfId="9849"/>
    <cellStyle name="Commentaire 31 15" xfId="6532"/>
    <cellStyle name="Commentaire 31 16" xfId="10206"/>
    <cellStyle name="Commentaire 31 17" xfId="12309"/>
    <cellStyle name="Commentaire 31 18" xfId="14565"/>
    <cellStyle name="Commentaire 31 19" xfId="13861"/>
    <cellStyle name="Commentaire 31 2" xfId="5005"/>
    <cellStyle name="Commentaire 31 20" xfId="13995"/>
    <cellStyle name="Commentaire 31 21" xfId="13957"/>
    <cellStyle name="Commentaire 31 22" xfId="13716"/>
    <cellStyle name="Commentaire 31 23" xfId="13693"/>
    <cellStyle name="Commentaire 31 24" xfId="13972"/>
    <cellStyle name="Commentaire 31 3" xfId="7711"/>
    <cellStyle name="Commentaire 31 4" xfId="8343"/>
    <cellStyle name="Commentaire 31 5" xfId="6373"/>
    <cellStyle name="Commentaire 31 6" xfId="7759"/>
    <cellStyle name="Commentaire 31 7" xfId="3679"/>
    <cellStyle name="Commentaire 31 8" xfId="3344"/>
    <cellStyle name="Commentaire 31 9" xfId="8538"/>
    <cellStyle name="Commentaire 32" xfId="1880"/>
    <cellStyle name="Commentaire 32 10" xfId="9060"/>
    <cellStyle name="Commentaire 32 11" xfId="8874"/>
    <cellStyle name="Commentaire 32 12" xfId="10025"/>
    <cellStyle name="Commentaire 32 13" xfId="8315"/>
    <cellStyle name="Commentaire 32 14" xfId="6562"/>
    <cellStyle name="Commentaire 32 15" xfId="10276"/>
    <cellStyle name="Commentaire 32 16" xfId="6827"/>
    <cellStyle name="Commentaire 32 17" xfId="12313"/>
    <cellStyle name="Commentaire 32 18" xfId="14567"/>
    <cellStyle name="Commentaire 32 19" xfId="13777"/>
    <cellStyle name="Commentaire 32 2" xfId="5009"/>
    <cellStyle name="Commentaire 32 20" xfId="13700"/>
    <cellStyle name="Commentaire 32 21" xfId="15284"/>
    <cellStyle name="Commentaire 32 22" xfId="14016"/>
    <cellStyle name="Commentaire 32 23" xfId="14131"/>
    <cellStyle name="Commentaire 32 24" xfId="15634"/>
    <cellStyle name="Commentaire 32 3" xfId="7715"/>
    <cellStyle name="Commentaire 32 4" xfId="8390"/>
    <cellStyle name="Commentaire 32 5" xfId="8704"/>
    <cellStyle name="Commentaire 32 6" xfId="8020"/>
    <cellStyle name="Commentaire 32 7" xfId="8954"/>
    <cellStyle name="Commentaire 32 8" xfId="9344"/>
    <cellStyle name="Commentaire 32 9" xfId="7380"/>
    <cellStyle name="Commentaire 33" xfId="1884"/>
    <cellStyle name="Commentaire 33 10" xfId="8272"/>
    <cellStyle name="Commentaire 33 11" xfId="9979"/>
    <cellStyle name="Commentaire 33 12" xfId="9666"/>
    <cellStyle name="Commentaire 33 13" xfId="9146"/>
    <cellStyle name="Commentaire 33 14" xfId="8898"/>
    <cellStyle name="Commentaire 33 15" xfId="9200"/>
    <cellStyle name="Commentaire 33 16" xfId="9872"/>
    <cellStyle name="Commentaire 33 17" xfId="12317"/>
    <cellStyle name="Commentaire 33 18" xfId="14569"/>
    <cellStyle name="Commentaire 33 19" xfId="15014"/>
    <cellStyle name="Commentaire 33 2" xfId="5013"/>
    <cellStyle name="Commentaire 33 20" xfId="14093"/>
    <cellStyle name="Commentaire 33 21" xfId="14296"/>
    <cellStyle name="Commentaire 33 22" xfId="13974"/>
    <cellStyle name="Commentaire 33 23" xfId="14493"/>
    <cellStyle name="Commentaire 33 24" xfId="14784"/>
    <cellStyle name="Commentaire 33 3" xfId="7719"/>
    <cellStyle name="Commentaire 33 4" xfId="6663"/>
    <cellStyle name="Commentaire 33 5" xfId="3149"/>
    <cellStyle name="Commentaire 33 6" xfId="6936"/>
    <cellStyle name="Commentaire 33 7" xfId="7412"/>
    <cellStyle name="Commentaire 33 8" xfId="6876"/>
    <cellStyle name="Commentaire 33 9" xfId="8076"/>
    <cellStyle name="Commentaire 34" xfId="1889"/>
    <cellStyle name="Commentaire 34 10" xfId="9781"/>
    <cellStyle name="Commentaire 34 11" xfId="9416"/>
    <cellStyle name="Commentaire 34 12" xfId="6914"/>
    <cellStyle name="Commentaire 34 13" xfId="8553"/>
    <cellStyle name="Commentaire 34 14" xfId="10301"/>
    <cellStyle name="Commentaire 34 15" xfId="10159"/>
    <cellStyle name="Commentaire 34 16" xfId="10430"/>
    <cellStyle name="Commentaire 34 17" xfId="12322"/>
    <cellStyle name="Commentaire 34 18" xfId="14571"/>
    <cellStyle name="Commentaire 34 19" xfId="14675"/>
    <cellStyle name="Commentaire 34 2" xfId="5018"/>
    <cellStyle name="Commentaire 34 20" xfId="15218"/>
    <cellStyle name="Commentaire 34 21" xfId="14031"/>
    <cellStyle name="Commentaire 34 22" xfId="14558"/>
    <cellStyle name="Commentaire 34 23" xfId="15553"/>
    <cellStyle name="Commentaire 34 24" xfId="14001"/>
    <cellStyle name="Commentaire 34 3" xfId="7724"/>
    <cellStyle name="Commentaire 34 4" xfId="7021"/>
    <cellStyle name="Commentaire 34 5" xfId="6975"/>
    <cellStyle name="Commentaire 34 6" xfId="6339"/>
    <cellStyle name="Commentaire 34 7" xfId="7964"/>
    <cellStyle name="Commentaire 34 8" xfId="7069"/>
    <cellStyle name="Commentaire 34 9" xfId="8734"/>
    <cellStyle name="Commentaire 35" xfId="1891"/>
    <cellStyle name="Commentaire 35 10" xfId="8706"/>
    <cellStyle name="Commentaire 35 11" xfId="7091"/>
    <cellStyle name="Commentaire 35 12" xfId="6457"/>
    <cellStyle name="Commentaire 35 13" xfId="8088"/>
    <cellStyle name="Commentaire 35 14" xfId="9256"/>
    <cellStyle name="Commentaire 35 15" xfId="9794"/>
    <cellStyle name="Commentaire 35 16" xfId="8560"/>
    <cellStyle name="Commentaire 35 17" xfId="12324"/>
    <cellStyle name="Commentaire 35 18" xfId="14572"/>
    <cellStyle name="Commentaire 35 19" xfId="14948"/>
    <cellStyle name="Commentaire 35 2" xfId="5020"/>
    <cellStyle name="Commentaire 35 20" xfId="13672"/>
    <cellStyle name="Commentaire 35 21" xfId="14630"/>
    <cellStyle name="Commentaire 35 22" xfId="15118"/>
    <cellStyle name="Commentaire 35 23" xfId="14786"/>
    <cellStyle name="Commentaire 35 24" xfId="14581"/>
    <cellStyle name="Commentaire 35 3" xfId="7726"/>
    <cellStyle name="Commentaire 35 4" xfId="7495"/>
    <cellStyle name="Commentaire 35 5" xfId="8225"/>
    <cellStyle name="Commentaire 35 6" xfId="7993"/>
    <cellStyle name="Commentaire 35 7" xfId="6554"/>
    <cellStyle name="Commentaire 35 8" xfId="7544"/>
    <cellStyle name="Commentaire 35 9" xfId="9300"/>
    <cellStyle name="Commentaire 36" xfId="1896"/>
    <cellStyle name="Commentaire 36 10" xfId="9361"/>
    <cellStyle name="Commentaire 36 11" xfId="7591"/>
    <cellStyle name="Commentaire 36 12" xfId="10024"/>
    <cellStyle name="Commentaire 36 13" xfId="3335"/>
    <cellStyle name="Commentaire 36 14" xfId="10038"/>
    <cellStyle name="Commentaire 36 15" xfId="10244"/>
    <cellStyle name="Commentaire 36 16" xfId="6834"/>
    <cellStyle name="Commentaire 36 17" xfId="12329"/>
    <cellStyle name="Commentaire 36 18" xfId="14574"/>
    <cellStyle name="Commentaire 36 19" xfId="14661"/>
    <cellStyle name="Commentaire 36 2" xfId="5025"/>
    <cellStyle name="Commentaire 36 20" xfId="13976"/>
    <cellStyle name="Commentaire 36 21" xfId="15283"/>
    <cellStyle name="Commentaire 36 22" xfId="13907"/>
    <cellStyle name="Commentaire 36 23" xfId="15297"/>
    <cellStyle name="Commentaire 36 24" xfId="15617"/>
    <cellStyle name="Commentaire 36 3" xfId="7731"/>
    <cellStyle name="Commentaire 36 4" xfId="8389"/>
    <cellStyle name="Commentaire 36 5" xfId="8703"/>
    <cellStyle name="Commentaire 36 6" xfId="7084"/>
    <cellStyle name="Commentaire 36 7" xfId="8927"/>
    <cellStyle name="Commentaire 36 8" xfId="9343"/>
    <cellStyle name="Commentaire 36 9" xfId="7378"/>
    <cellStyle name="Commentaire 37" xfId="1899"/>
    <cellStyle name="Commentaire 37 10" xfId="7527"/>
    <cellStyle name="Commentaire 37 11" xfId="6980"/>
    <cellStyle name="Commentaire 37 12" xfId="6379"/>
    <cellStyle name="Commentaire 37 13" xfId="8862"/>
    <cellStyle name="Commentaire 37 14" xfId="8861"/>
    <cellStyle name="Commentaire 37 15" xfId="9440"/>
    <cellStyle name="Commentaire 37 16" xfId="7493"/>
    <cellStyle name="Commentaire 37 17" xfId="12332"/>
    <cellStyle name="Commentaire 37 18" xfId="14575"/>
    <cellStyle name="Commentaire 37 19" xfId="14412"/>
    <cellStyle name="Commentaire 37 2" xfId="5028"/>
    <cellStyle name="Commentaire 37 20" xfId="14800"/>
    <cellStyle name="Commentaire 37 21" xfId="14529"/>
    <cellStyle name="Commentaire 37 22" xfId="13598"/>
    <cellStyle name="Commentaire 37 23" xfId="13786"/>
    <cellStyle name="Commentaire 37 24" xfId="13764"/>
    <cellStyle name="Commentaire 37 3" xfId="7734"/>
    <cellStyle name="Commentaire 37 4" xfId="8131"/>
    <cellStyle name="Commentaire 37 5" xfId="6335"/>
    <cellStyle name="Commentaire 37 6" xfId="7810"/>
    <cellStyle name="Commentaire 37 7" xfId="8383"/>
    <cellStyle name="Commentaire 37 8" xfId="6938"/>
    <cellStyle name="Commentaire 37 9" xfId="8976"/>
    <cellStyle name="Commentaire 38" xfId="1867"/>
    <cellStyle name="Commentaire 38 10" xfId="9720"/>
    <cellStyle name="Commentaire 38 11" xfId="8075"/>
    <cellStyle name="Commentaire 38 12" xfId="7809"/>
    <cellStyle name="Commentaire 38 13" xfId="9676"/>
    <cellStyle name="Commentaire 38 14" xfId="10261"/>
    <cellStyle name="Commentaire 38 15" xfId="8989"/>
    <cellStyle name="Commentaire 38 16" xfId="10403"/>
    <cellStyle name="Commentaire 38 17" xfId="12300"/>
    <cellStyle name="Commentaire 38 18" xfId="14559"/>
    <cellStyle name="Commentaire 38 19" xfId="13605"/>
    <cellStyle name="Commentaire 38 2" xfId="4996"/>
    <cellStyle name="Commentaire 38 20" xfId="15159"/>
    <cellStyle name="Commentaire 38 21" xfId="14568"/>
    <cellStyle name="Commentaire 38 22" xfId="13908"/>
    <cellStyle name="Commentaire 38 23" xfId="15519"/>
    <cellStyle name="Commentaire 38 24" xfId="13770"/>
    <cellStyle name="Commentaire 38 3" xfId="7702"/>
    <cellStyle name="Commentaire 38 4" xfId="8229"/>
    <cellStyle name="Commentaire 38 5" xfId="8489"/>
    <cellStyle name="Commentaire 38 6" xfId="8227"/>
    <cellStyle name="Commentaire 38 7" xfId="8655"/>
    <cellStyle name="Commentaire 38 8" xfId="9164"/>
    <cellStyle name="Commentaire 38 9" xfId="8098"/>
    <cellStyle name="Commentaire 39" xfId="1851"/>
    <cellStyle name="Commentaire 39 10" xfId="7023"/>
    <cellStyle name="Commentaire 39 11" xfId="9086"/>
    <cellStyle name="Commentaire 39 12" xfId="8504"/>
    <cellStyle name="Commentaire 39 13" xfId="7383"/>
    <cellStyle name="Commentaire 39 14" xfId="6995"/>
    <cellStyle name="Commentaire 39 15" xfId="8576"/>
    <cellStyle name="Commentaire 39 16" xfId="7952"/>
    <cellStyle name="Commentaire 39 17" xfId="12284"/>
    <cellStyle name="Commentaire 39 18" xfId="14553"/>
    <cellStyle name="Commentaire 39 19" xfId="13694"/>
    <cellStyle name="Commentaire 39 2" xfId="4980"/>
    <cellStyle name="Commentaire 39 20" xfId="14204"/>
    <cellStyle name="Commentaire 39 21" xfId="13629"/>
    <cellStyle name="Commentaire 39 22" xfId="14970"/>
    <cellStyle name="Commentaire 39 23" xfId="14233"/>
    <cellStyle name="Commentaire 39 24" xfId="15474"/>
    <cellStyle name="Commentaire 39 3" xfId="7686"/>
    <cellStyle name="Commentaire 39 4" xfId="8144"/>
    <cellStyle name="Commentaire 39 5" xfId="8477"/>
    <cellStyle name="Commentaire 39 6" xfId="6911"/>
    <cellStyle name="Commentaire 39 7" xfId="6861"/>
    <cellStyle name="Commentaire 39 8" xfId="7533"/>
    <cellStyle name="Commentaire 39 9" xfId="6739"/>
    <cellStyle name="Commentaire 4" xfId="1372"/>
    <cellStyle name="Commentaire 4 10" xfId="6894"/>
    <cellStyle name="Commentaire 4 11" xfId="9913"/>
    <cellStyle name="Commentaire 4 12" xfId="9820"/>
    <cellStyle name="Commentaire 4 13" xfId="8901"/>
    <cellStyle name="Commentaire 4 14" xfId="9995"/>
    <cellStyle name="Commentaire 4 15" xfId="9758"/>
    <cellStyle name="Commentaire 4 16" xfId="9236"/>
    <cellStyle name="Commentaire 4 17" xfId="11805"/>
    <cellStyle name="Commentaire 4 18" xfId="14286"/>
    <cellStyle name="Commentaire 4 19" xfId="14447"/>
    <cellStyle name="Commentaire 4 2" xfId="4501"/>
    <cellStyle name="Commentaire 4 20" xfId="14762"/>
    <cellStyle name="Commentaire 4 21" xfId="14200"/>
    <cellStyle name="Commentaire 4 22" xfId="15153"/>
    <cellStyle name="Commentaire 4 23" xfId="14038"/>
    <cellStyle name="Commentaire 4 24" xfId="15245"/>
    <cellStyle name="Commentaire 4 3" xfId="7290"/>
    <cellStyle name="Commentaire 4 4" xfId="6653"/>
    <cellStyle name="Commentaire 4 5" xfId="7367"/>
    <cellStyle name="Commentaire 4 6" xfId="6796"/>
    <cellStyle name="Commentaire 4 7" xfId="9105"/>
    <cellStyle name="Commentaire 4 8" xfId="7873"/>
    <cellStyle name="Commentaire 4 9" xfId="7103"/>
    <cellStyle name="Commentaire 40" xfId="1903"/>
    <cellStyle name="Commentaire 40 10" xfId="9684"/>
    <cellStyle name="Commentaire 40 11" xfId="8882"/>
    <cellStyle name="Commentaire 40 12" xfId="9372"/>
    <cellStyle name="Commentaire 40 13" xfId="8851"/>
    <cellStyle name="Commentaire 40 14" xfId="10235"/>
    <cellStyle name="Commentaire 40 15" xfId="10029"/>
    <cellStyle name="Commentaire 40 16" xfId="10385"/>
    <cellStyle name="Commentaire 40 17" xfId="12336"/>
    <cellStyle name="Commentaire 40 18" xfId="14578"/>
    <cellStyle name="Commentaire 40 19" xfId="14207"/>
    <cellStyle name="Commentaire 40 2" xfId="5032"/>
    <cellStyle name="Commentaire 40 20" xfId="15124"/>
    <cellStyle name="Commentaire 40 21" xfId="14312"/>
    <cellStyle name="Commentaire 40 22" xfId="14103"/>
    <cellStyle name="Commentaire 40 23" xfId="15497"/>
    <cellStyle name="Commentaire 40 24" xfId="14491"/>
    <cellStyle name="Commentaire 40 3" xfId="7738"/>
    <cellStyle name="Commentaire 40 4" xfId="6525"/>
    <cellStyle name="Commentaire 40 5" xfId="8578"/>
    <cellStyle name="Commentaire 40 6" xfId="6412"/>
    <cellStyle name="Commentaire 40 7" xfId="8885"/>
    <cellStyle name="Commentaire 40 8" xfId="7949"/>
    <cellStyle name="Commentaire 40 9" xfId="6669"/>
    <cellStyle name="Commentaire 41" xfId="1799"/>
    <cellStyle name="Commentaire 41 10" xfId="7089"/>
    <cellStyle name="Commentaire 41 11" xfId="9653"/>
    <cellStyle name="Commentaire 41 12" xfId="7911"/>
    <cellStyle name="Commentaire 41 13" xfId="6581"/>
    <cellStyle name="Commentaire 41 14" xfId="7778"/>
    <cellStyle name="Commentaire 41 15" xfId="10251"/>
    <cellStyle name="Commentaire 41 16" xfId="6921"/>
    <cellStyle name="Commentaire 41 17" xfId="12232"/>
    <cellStyle name="Commentaire 41 18" xfId="14528"/>
    <cellStyle name="Commentaire 41 19" xfId="14020"/>
    <cellStyle name="Commentaire 41 2" xfId="4928"/>
    <cellStyle name="Commentaire 41 20" xfId="14182"/>
    <cellStyle name="Commentaire 41 21" xfId="10649"/>
    <cellStyle name="Commentaire 41 22" xfId="15089"/>
    <cellStyle name="Commentaire 41 23" xfId="14505"/>
    <cellStyle name="Commentaire 41 24" xfId="15561"/>
    <cellStyle name="Commentaire 41 3" xfId="7634"/>
    <cellStyle name="Commentaire 41 4" xfId="7831"/>
    <cellStyle name="Commentaire 41 5" xfId="7998"/>
    <cellStyle name="Commentaire 41 6" xfId="6583"/>
    <cellStyle name="Commentaire 41 7" xfId="6348"/>
    <cellStyle name="Commentaire 41 8" xfId="8232"/>
    <cellStyle name="Commentaire 41 9" xfId="9319"/>
    <cellStyle name="Commentaire 42" xfId="1907"/>
    <cellStyle name="Commentaire 42 10" xfId="9422"/>
    <cellStyle name="Commentaire 42 11" xfId="9029"/>
    <cellStyle name="Commentaire 42 12" xfId="6534"/>
    <cellStyle name="Commentaire 42 13" xfId="6284"/>
    <cellStyle name="Commentaire 42 14" xfId="10071"/>
    <cellStyle name="Commentaire 42 15" xfId="10121"/>
    <cellStyle name="Commentaire 42 16" xfId="7820"/>
    <cellStyle name="Commentaire 42 17" xfId="12340"/>
    <cellStyle name="Commentaire 42 18" xfId="14580"/>
    <cellStyle name="Commentaire 42 19" xfId="14023"/>
    <cellStyle name="Commentaire 42 2" xfId="5036"/>
    <cellStyle name="Commentaire 42 20" xfId="13955"/>
    <cellStyle name="Commentaire 42 21" xfId="14040"/>
    <cellStyle name="Commentaire 42 22" xfId="14740"/>
    <cellStyle name="Commentaire 42 23" xfId="15332"/>
    <cellStyle name="Commentaire 42 24" xfId="14549"/>
    <cellStyle name="Commentaire 42 3" xfId="7742"/>
    <cellStyle name="Commentaire 42 4" xfId="7494"/>
    <cellStyle name="Commentaire 42 5" xfId="7859"/>
    <cellStyle name="Commentaire 42 6" xfId="8108"/>
    <cellStyle name="Commentaire 42 7" xfId="7002"/>
    <cellStyle name="Commentaire 42 8" xfId="8078"/>
    <cellStyle name="Commentaire 42 9" xfId="9061"/>
    <cellStyle name="Commentaire 43" xfId="1909"/>
    <cellStyle name="Commentaire 43 10" xfId="9592"/>
    <cellStyle name="Commentaire 43 11" xfId="6487"/>
    <cellStyle name="Commentaire 43 12" xfId="6467"/>
    <cellStyle name="Commentaire 43 13" xfId="7102"/>
    <cellStyle name="Commentaire 43 14" xfId="10175"/>
    <cellStyle name="Commentaire 43 15" xfId="10275"/>
    <cellStyle name="Commentaire 43 16" xfId="10344"/>
    <cellStyle name="Commentaire 43 17" xfId="12342"/>
    <cellStyle name="Commentaire 43 18" xfId="14582"/>
    <cellStyle name="Commentaire 43 19" xfId="13635"/>
    <cellStyle name="Commentaire 43 2" xfId="5038"/>
    <cellStyle name="Commentaire 43 20" xfId="15041"/>
    <cellStyle name="Commentaire 43 21" xfId="13978"/>
    <cellStyle name="Commentaire 43 22" xfId="13982"/>
    <cellStyle name="Commentaire 43 23" xfId="15443"/>
    <cellStyle name="Commentaire 43 24" xfId="14126"/>
    <cellStyle name="Commentaire 43 3" xfId="7744"/>
    <cellStyle name="Commentaire 43 4" xfId="6779"/>
    <cellStyle name="Commentaire 43 5" xfId="6825"/>
    <cellStyle name="Commentaire 43 6" xfId="6716"/>
    <cellStyle name="Commentaire 43 7" xfId="8955"/>
    <cellStyle name="Commentaire 43 8" xfId="7538"/>
    <cellStyle name="Commentaire 43 9" xfId="8875"/>
    <cellStyle name="Commentaire 44" xfId="1910"/>
    <cellStyle name="Commentaire 44 10" xfId="9780"/>
    <cellStyle name="Commentaire 44 11" xfId="6414"/>
    <cellStyle name="Commentaire 44 12" xfId="7579"/>
    <cellStyle name="Commentaire 44 13" xfId="10198"/>
    <cellStyle name="Commentaire 44 14" xfId="10300"/>
    <cellStyle name="Commentaire 44 15" xfId="10365"/>
    <cellStyle name="Commentaire 44 16" xfId="10429"/>
    <cellStyle name="Commentaire 44 17" xfId="12343"/>
    <cellStyle name="Commentaire 44 18" xfId="14583"/>
    <cellStyle name="Commentaire 44 19" xfId="15073"/>
    <cellStyle name="Commentaire 44 2" xfId="5039"/>
    <cellStyle name="Commentaire 44 20" xfId="15217"/>
    <cellStyle name="Commentaire 44 21" xfId="14215"/>
    <cellStyle name="Commentaire 44 22" xfId="15467"/>
    <cellStyle name="Commentaire 44 23" xfId="15552"/>
    <cellStyle name="Commentaire 44 24" xfId="15107"/>
    <cellStyle name="Commentaire 44 3" xfId="7745"/>
    <cellStyle name="Commentaire 44 4" xfId="6403"/>
    <cellStyle name="Commentaire 44 5" xfId="8454"/>
    <cellStyle name="Commentaire 44 6" xfId="9071"/>
    <cellStyle name="Commentaire 44 7" xfId="6752"/>
    <cellStyle name="Commentaire 44 8" xfId="8934"/>
    <cellStyle name="Commentaire 44 9" xfId="9629"/>
    <cellStyle name="Commentaire 45" xfId="1912"/>
    <cellStyle name="Commentaire 45 10" xfId="8434"/>
    <cellStyle name="Commentaire 45 11" xfId="6497"/>
    <cellStyle name="Commentaire 45 12" xfId="10023"/>
    <cellStyle name="Commentaire 45 13" xfId="9586"/>
    <cellStyle name="Commentaire 45 14" xfId="6785"/>
    <cellStyle name="Commentaire 45 15" xfId="9842"/>
    <cellStyle name="Commentaire 45 16" xfId="10010"/>
    <cellStyle name="Commentaire 45 17" xfId="12345"/>
    <cellStyle name="Commentaire 45 18" xfId="14584"/>
    <cellStyle name="Commentaire 45 19" xfId="14632"/>
    <cellStyle name="Commentaire 45 2" xfId="5041"/>
    <cellStyle name="Commentaire 45 20" xfId="14964"/>
    <cellStyle name="Commentaire 45 21" xfId="15282"/>
    <cellStyle name="Commentaire 45 22" xfId="14347"/>
    <cellStyle name="Commentaire 45 23" xfId="15128"/>
    <cellStyle name="Commentaire 45 24" xfId="15616"/>
    <cellStyle name="Commentaire 45 3" xfId="7747"/>
    <cellStyle name="Commentaire 45 4" xfId="8388"/>
    <cellStyle name="Commentaire 45 5" xfId="8702"/>
    <cellStyle name="Commentaire 45 6" xfId="6576"/>
    <cellStyle name="Commentaire 45 7" xfId="7852"/>
    <cellStyle name="Commentaire 45 8" xfId="9342"/>
    <cellStyle name="Commentaire 45 9" xfId="9312"/>
    <cellStyle name="Commentaire 46" xfId="1857"/>
    <cellStyle name="Commentaire 46 10" xfId="9648"/>
    <cellStyle name="Commentaire 46 11" xfId="9826"/>
    <cellStyle name="Commentaire 46 12" xfId="10026"/>
    <cellStyle name="Commentaire 46 13" xfId="6572"/>
    <cellStyle name="Commentaire 46 14" xfId="10212"/>
    <cellStyle name="Commentaire 46 15" xfId="10299"/>
    <cellStyle name="Commentaire 46 16" xfId="10373"/>
    <cellStyle name="Commentaire 46 17" xfId="12290"/>
    <cellStyle name="Commentaire 46 18" xfId="14556"/>
    <cellStyle name="Commentaire 46 19" xfId="14382"/>
    <cellStyle name="Commentaire 46 2" xfId="4986"/>
    <cellStyle name="Commentaire 46 20" xfId="15093"/>
    <cellStyle name="Commentaire 46 21" xfId="15285"/>
    <cellStyle name="Commentaire 46 22" xfId="14940"/>
    <cellStyle name="Commentaire 46 23" xfId="15480"/>
    <cellStyle name="Commentaire 46 24" xfId="14277"/>
    <cellStyle name="Commentaire 46 3" xfId="7692"/>
    <cellStyle name="Commentaire 46 4" xfId="8391"/>
    <cellStyle name="Commentaire 46 5" xfId="8705"/>
    <cellStyle name="Commentaire 46 6" xfId="7868"/>
    <cellStyle name="Commentaire 46 7" xfId="9218"/>
    <cellStyle name="Commentaire 46 8" xfId="9345"/>
    <cellStyle name="Commentaire 46 9" xfId="9095"/>
    <cellStyle name="Commentaire 47" xfId="1846"/>
    <cellStyle name="Commentaire 47 10" xfId="6611"/>
    <cellStyle name="Commentaire 47 11" xfId="9310"/>
    <cellStyle name="Commentaire 47 12" xfId="8069"/>
    <cellStyle name="Commentaire 47 13" xfId="9628"/>
    <cellStyle name="Commentaire 47 14" xfId="6477"/>
    <cellStyle name="Commentaire 47 15" xfId="9242"/>
    <cellStyle name="Commentaire 47 16" xfId="10183"/>
    <cellStyle name="Commentaire 47 17" xfId="12279"/>
    <cellStyle name="Commentaire 47 18" xfId="14552"/>
    <cellStyle name="Commentaire 47 19" xfId="14149"/>
    <cellStyle name="Commentaire 47 2" xfId="4975"/>
    <cellStyle name="Commentaire 47 20" xfId="14224"/>
    <cellStyle name="Commentaire 47 21" xfId="14172"/>
    <cellStyle name="Commentaire 47 22" xfId="14090"/>
    <cellStyle name="Commentaire 47 23" xfId="14542"/>
    <cellStyle name="Commentaire 47 24" xfId="15629"/>
    <cellStyle name="Commentaire 47 3" xfId="7681"/>
    <cellStyle name="Commentaire 47 4" xfId="3331"/>
    <cellStyle name="Commentaire 47 5" xfId="7502"/>
    <cellStyle name="Commentaire 47 6" xfId="7593"/>
    <cellStyle name="Commentaire 47 7" xfId="7589"/>
    <cellStyle name="Commentaire 47 8" xfId="7530"/>
    <cellStyle name="Commentaire 47 9" xfId="7755"/>
    <cellStyle name="Commentaire 48" xfId="1914"/>
    <cellStyle name="Commentaire 48 10" xfId="9782"/>
    <cellStyle name="Commentaire 48 11" xfId="6822"/>
    <cellStyle name="Commentaire 48 12" xfId="3318"/>
    <cellStyle name="Commentaire 48 13" xfId="8385"/>
    <cellStyle name="Commentaire 48 14" xfId="10303"/>
    <cellStyle name="Commentaire 48 15" xfId="8210"/>
    <cellStyle name="Commentaire 48 16" xfId="10431"/>
    <cellStyle name="Commentaire 48 17" xfId="12347"/>
    <cellStyle name="Commentaire 48 18" xfId="14585"/>
    <cellStyle name="Commentaire 48 19" xfId="13910"/>
    <cellStyle name="Commentaire 48 2" xfId="5043"/>
    <cellStyle name="Commentaire 48 20" xfId="15219"/>
    <cellStyle name="Commentaire 48 21" xfId="11159"/>
    <cellStyle name="Commentaire 48 22" xfId="14433"/>
    <cellStyle name="Commentaire 48 23" xfId="15554"/>
    <cellStyle name="Commentaire 48 24" xfId="14257"/>
    <cellStyle name="Commentaire 48 3" xfId="7749"/>
    <cellStyle name="Commentaire 48 4" xfId="7760"/>
    <cellStyle name="Commentaire 48 5" xfId="6402"/>
    <cellStyle name="Commentaire 48 6" xfId="8097"/>
    <cellStyle name="Commentaire 48 7" xfId="7837"/>
    <cellStyle name="Commentaire 48 8" xfId="8346"/>
    <cellStyle name="Commentaire 48 9" xfId="6991"/>
    <cellStyle name="Commentaire 49" xfId="1917"/>
    <cellStyle name="Commentaire 49 10" xfId="8015"/>
    <cellStyle name="Commentaire 49 11" xfId="8257"/>
    <cellStyle name="Commentaire 49 12" xfId="7434"/>
    <cellStyle name="Commentaire 49 13" xfId="10119"/>
    <cellStyle name="Commentaire 49 14" xfId="7098"/>
    <cellStyle name="Commentaire 49 15" xfId="9411"/>
    <cellStyle name="Commentaire 49 16" xfId="10114"/>
    <cellStyle name="Commentaire 49 17" xfId="12350"/>
    <cellStyle name="Commentaire 49 18" xfId="14586"/>
    <cellStyle name="Commentaire 49 19" xfId="13815"/>
    <cellStyle name="Commentaire 49 2" xfId="5046"/>
    <cellStyle name="Commentaire 49 20" xfId="14889"/>
    <cellStyle name="Commentaire 49 21" xfId="13634"/>
    <cellStyle name="Commentaire 49 22" xfId="15392"/>
    <cellStyle name="Commentaire 49 23" xfId="14722"/>
    <cellStyle name="Commentaire 49 24" xfId="14156"/>
    <cellStyle name="Commentaire 49 3" xfId="7752"/>
    <cellStyle name="Commentaire 49 4" xfId="7346"/>
    <cellStyle name="Commentaire 49 5" xfId="7496"/>
    <cellStyle name="Commentaire 49 6" xfId="8909"/>
    <cellStyle name="Commentaire 49 7" xfId="9024"/>
    <cellStyle name="Commentaire 49 8" xfId="6713"/>
    <cellStyle name="Commentaire 49 9" xfId="9512"/>
    <cellStyle name="Commentaire 5" xfId="1375"/>
    <cellStyle name="Commentaire 5 10" xfId="8073"/>
    <cellStyle name="Commentaire 5 11" xfId="7079"/>
    <cellStyle name="Commentaire 5 12" xfId="10127"/>
    <cellStyle name="Commentaire 5 13" xfId="7510"/>
    <cellStyle name="Commentaire 5 14" xfId="9923"/>
    <cellStyle name="Commentaire 5 15" xfId="6926"/>
    <cellStyle name="Commentaire 5 16" xfId="9160"/>
    <cellStyle name="Commentaire 5 17" xfId="11808"/>
    <cellStyle name="Commentaire 5 18" xfId="14288"/>
    <cellStyle name="Commentaire 5 19" xfId="13695"/>
    <cellStyle name="Commentaire 5 2" xfId="4504"/>
    <cellStyle name="Commentaire 5 20" xfId="13647"/>
    <cellStyle name="Commentaire 5 21" xfId="15401"/>
    <cellStyle name="Commentaire 5 22" xfId="14303"/>
    <cellStyle name="Commentaire 5 23" xfId="13603"/>
    <cellStyle name="Commentaire 5 24" xfId="15226"/>
    <cellStyle name="Commentaire 5 3" xfId="7293"/>
    <cellStyle name="Commentaire 5 4" xfId="8625"/>
    <cellStyle name="Commentaire 5 5" xfId="8929"/>
    <cellStyle name="Commentaire 5 6" xfId="8545"/>
    <cellStyle name="Commentaire 5 7" xfId="8444"/>
    <cellStyle name="Commentaire 5 8" xfId="9526"/>
    <cellStyle name="Commentaire 5 9" xfId="6873"/>
    <cellStyle name="Commentaire 50" xfId="1918"/>
    <cellStyle name="Commentaire 50 10" xfId="8854"/>
    <cellStyle name="Commentaire 50 11" xfId="6800"/>
    <cellStyle name="Commentaire 50 12" xfId="7791"/>
    <cellStyle name="Commentaire 50 13" xfId="10263"/>
    <cellStyle name="Commentaire 50 14" xfId="9906"/>
    <cellStyle name="Commentaire 50 15" xfId="10404"/>
    <cellStyle name="Commentaire 50 16" xfId="8384"/>
    <cellStyle name="Commentaire 50 17" xfId="12351"/>
    <cellStyle name="Commentaire 50 18" xfId="14587"/>
    <cellStyle name="Commentaire 50 19" xfId="15160"/>
    <cellStyle name="Commentaire 50 2" xfId="5047"/>
    <cellStyle name="Commentaire 50 20" xfId="13896"/>
    <cellStyle name="Commentaire 50 21" xfId="14510"/>
    <cellStyle name="Commentaire 50 22" xfId="15520"/>
    <cellStyle name="Commentaire 50 23" xfId="14077"/>
    <cellStyle name="Commentaire 50 24" xfId="14997"/>
    <cellStyle name="Commentaire 50 3" xfId="7753"/>
    <cellStyle name="Commentaire 50 4" xfId="8002"/>
    <cellStyle name="Commentaire 50 5" xfId="8495"/>
    <cellStyle name="Commentaire 50 6" xfId="9191"/>
    <cellStyle name="Commentaire 50 7" xfId="9263"/>
    <cellStyle name="Commentaire 50 8" xfId="6290"/>
    <cellStyle name="Commentaire 50 9" xfId="9721"/>
    <cellStyle name="Commentaire 51" xfId="2246"/>
    <cellStyle name="Commentaire 51 10" xfId="8348"/>
    <cellStyle name="Commentaire 51 11" xfId="8168"/>
    <cellStyle name="Commentaire 51 12" xfId="7464"/>
    <cellStyle name="Commentaire 51 13" xfId="6814"/>
    <cellStyle name="Commentaire 51 14" xfId="9541"/>
    <cellStyle name="Commentaire 51 15" xfId="7989"/>
    <cellStyle name="Commentaire 51 16" xfId="7767"/>
    <cellStyle name="Commentaire 51 17" xfId="12678"/>
    <cellStyle name="Commentaire 51 18" xfId="14752"/>
    <cellStyle name="Commentaire 51 19" xfId="14945"/>
    <cellStyle name="Commentaire 51 2" xfId="5375"/>
    <cellStyle name="Commentaire 51 20" xfId="13762"/>
    <cellStyle name="Commentaire 51 21" xfId="14470"/>
    <cellStyle name="Commentaire 51 22" xfId="14682"/>
    <cellStyle name="Commentaire 51 23" xfId="14495"/>
    <cellStyle name="Commentaire 51 24" xfId="15380"/>
    <cellStyle name="Commentaire 51 3" xfId="7997"/>
    <cellStyle name="Commentaire 51 4" xfId="8054"/>
    <cellStyle name="Commentaire 51 5" xfId="8083"/>
    <cellStyle name="Commentaire 51 6" xfId="6606"/>
    <cellStyle name="Commentaire 51 7" xfId="8287"/>
    <cellStyle name="Commentaire 51 8" xfId="6340"/>
    <cellStyle name="Commentaire 51 9" xfId="7072"/>
    <cellStyle name="Commentaire 52" xfId="2746"/>
    <cellStyle name="Commentaire 52 10" xfId="9835"/>
    <cellStyle name="Commentaire 52 11" xfId="9147"/>
    <cellStyle name="Commentaire 52 12" xfId="10155"/>
    <cellStyle name="Commentaire 52 13" xfId="8319"/>
    <cellStyle name="Commentaire 52 14" xfId="10334"/>
    <cellStyle name="Commentaire 52 15" xfId="9252"/>
    <cellStyle name="Commentaire 52 16" xfId="10449"/>
    <cellStyle name="Commentaire 52 17" xfId="13177"/>
    <cellStyle name="Commentaire 52 18" xfId="15018"/>
    <cellStyle name="Commentaire 52 19" xfId="14401"/>
    <cellStyle name="Commentaire 52 2" xfId="5874"/>
    <cellStyle name="Commentaire 52 20" xfId="15261"/>
    <cellStyle name="Commentaire 52 21" xfId="15429"/>
    <cellStyle name="Commentaire 52 22" xfId="15204"/>
    <cellStyle name="Commentaire 52 23" xfId="15592"/>
    <cellStyle name="Commentaire 52 24" xfId="15088"/>
    <cellStyle name="Commentaire 52 3" xfId="8364"/>
    <cellStyle name="Commentaire 52 4" xfId="8679"/>
    <cellStyle name="Commentaire 52 5" xfId="8992"/>
    <cellStyle name="Commentaire 52 6" xfId="6867"/>
    <cellStyle name="Commentaire 52 7" xfId="6788"/>
    <cellStyle name="Commentaire 52 8" xfId="9572"/>
    <cellStyle name="Commentaire 52 9" xfId="8586"/>
    <cellStyle name="Commentaire 53" xfId="2760"/>
    <cellStyle name="Commentaire 53 10" xfId="9841"/>
    <cellStyle name="Commentaire 53 11" xfId="9161"/>
    <cellStyle name="Commentaire 53 12" xfId="10163"/>
    <cellStyle name="Commentaire 53 13" xfId="9853"/>
    <cellStyle name="Commentaire 53 14" xfId="10336"/>
    <cellStyle name="Commentaire 53 15" xfId="8928"/>
    <cellStyle name="Commentaire 53 16" xfId="10463"/>
    <cellStyle name="Commentaire 53 17" xfId="13191"/>
    <cellStyle name="Commentaire 53 18" xfId="14070"/>
    <cellStyle name="Commentaire 53 19" xfId="15275"/>
    <cellStyle name="Commentaire 53 2" xfId="5888"/>
    <cellStyle name="Commentaire 53 20" xfId="15434"/>
    <cellStyle name="Commentaire 53 21" xfId="14198"/>
    <cellStyle name="Commentaire 53 22" xfId="15650"/>
    <cellStyle name="Commentaire 53 3" xfId="8378"/>
    <cellStyle name="Commentaire 53 4" xfId="8693"/>
    <cellStyle name="Commentaire 53 5" xfId="9002"/>
    <cellStyle name="Commentaire 53 6" xfId="8255"/>
    <cellStyle name="Commentaire 53 7" xfId="9333"/>
    <cellStyle name="Commentaire 53 8" xfId="9579"/>
    <cellStyle name="Commentaire 53 9" xfId="6444"/>
    <cellStyle name="Commentaire 54" xfId="2748"/>
    <cellStyle name="Commentaire 54 10" xfId="9836"/>
    <cellStyle name="Commentaire 54 11" xfId="6515"/>
    <cellStyle name="Commentaire 54 12" xfId="10157"/>
    <cellStyle name="Commentaire 54 13" xfId="8998"/>
    <cellStyle name="Commentaire 54 14" xfId="10335"/>
    <cellStyle name="Commentaire 54 15" xfId="9926"/>
    <cellStyle name="Commentaire 54 16" xfId="10451"/>
    <cellStyle name="Commentaire 54 17" xfId="13179"/>
    <cellStyle name="Commentaire 54 18" xfId="13843"/>
    <cellStyle name="Commentaire 54 19" xfId="15263"/>
    <cellStyle name="Commentaire 54 2" xfId="5876"/>
    <cellStyle name="Commentaire 54 20" xfId="15430"/>
    <cellStyle name="Commentaire 54 21" xfId="14057"/>
    <cellStyle name="Commentaire 54 22" xfId="15253"/>
    <cellStyle name="Commentaire 54 3" xfId="8366"/>
    <cellStyle name="Commentaire 54 4" xfId="8681"/>
    <cellStyle name="Commentaire 54 5" xfId="8994"/>
    <cellStyle name="Commentaire 54 6" xfId="7813"/>
    <cellStyle name="Commentaire 54 7" xfId="6439"/>
    <cellStyle name="Commentaire 54 8" xfId="9573"/>
    <cellStyle name="Commentaire 54 9" xfId="6736"/>
    <cellStyle name="Commentaire 55" xfId="3520"/>
    <cellStyle name="Commentaire 56" xfId="6519"/>
    <cellStyle name="Commentaire 57" xfId="6784"/>
    <cellStyle name="Commentaire 58" xfId="6751"/>
    <cellStyle name="Commentaire 59" xfId="9247"/>
    <cellStyle name="Commentaire 6" xfId="1378"/>
    <cellStyle name="Commentaire 6 10" xfId="9491"/>
    <cellStyle name="Commentaire 6 11" xfId="7980"/>
    <cellStyle name="Commentaire 6 12" xfId="9938"/>
    <cellStyle name="Commentaire 6 13" xfId="9362"/>
    <cellStyle name="Commentaire 6 14" xfId="10109"/>
    <cellStyle name="Commentaire 6 15" xfId="6735"/>
    <cellStyle name="Commentaire 6 16" xfId="8456"/>
    <cellStyle name="Commentaire 6 17" xfId="11811"/>
    <cellStyle name="Commentaire 6 18" xfId="14290"/>
    <cellStyle name="Commentaire 6 19" xfId="14647"/>
    <cellStyle name="Commentaire 6 2" xfId="4507"/>
    <cellStyle name="Commentaire 6 20" xfId="13596"/>
    <cellStyle name="Commentaire 6 21" xfId="13673"/>
    <cellStyle name="Commentaire 6 22" xfId="14396"/>
    <cellStyle name="Commentaire 6 23" xfId="15378"/>
    <cellStyle name="Commentaire 6 24" xfId="14053"/>
    <cellStyle name="Commentaire 6 3" xfId="7296"/>
    <cellStyle name="Commentaire 6 4" xfId="7605"/>
    <cellStyle name="Commentaire 6 5" xfId="7442"/>
    <cellStyle name="Commentaire 6 6" xfId="8167"/>
    <cellStyle name="Commentaire 6 7" xfId="7794"/>
    <cellStyle name="Commentaire 6 8" xfId="7132"/>
    <cellStyle name="Commentaire 6 9" xfId="6718"/>
    <cellStyle name="Commentaire 60" xfId="7872"/>
    <cellStyle name="Commentaire 61" xfId="6722"/>
    <cellStyle name="Commentaire 62" xfId="9766"/>
    <cellStyle name="Commentaire 63" xfId="8791"/>
    <cellStyle name="Commentaire 64" xfId="9851"/>
    <cellStyle name="Commentaire 65" xfId="7450"/>
    <cellStyle name="Commentaire 66" xfId="10293"/>
    <cellStyle name="Commentaire 67" xfId="8026"/>
    <cellStyle name="Commentaire 68" xfId="10423"/>
    <cellStyle name="Commentaire 69" xfId="6836"/>
    <cellStyle name="Commentaire 7" xfId="1380"/>
    <cellStyle name="Commentaire 7 10" xfId="6655"/>
    <cellStyle name="Commentaire 7 11" xfId="9004"/>
    <cellStyle name="Commentaire 7 12" xfId="9613"/>
    <cellStyle name="Commentaire 7 13" xfId="6898"/>
    <cellStyle name="Commentaire 7 14" xfId="9975"/>
    <cellStyle name="Commentaire 7 15" xfId="10004"/>
    <cellStyle name="Commentaire 7 16" xfId="9743"/>
    <cellStyle name="Commentaire 7 17" xfId="11813"/>
    <cellStyle name="Commentaire 7 18" xfId="14292"/>
    <cellStyle name="Commentaire 7 19" xfId="13926"/>
    <cellStyle name="Commentaire 7 2" xfId="4509"/>
    <cellStyle name="Commentaire 7 20" xfId="14862"/>
    <cellStyle name="Commentaire 7 21" xfId="14128"/>
    <cellStyle name="Commentaire 7 22" xfId="13787"/>
    <cellStyle name="Commentaire 7 23" xfId="14774"/>
    <cellStyle name="Commentaire 7 24" xfId="15167"/>
    <cellStyle name="Commentaire 7 3" xfId="7298"/>
    <cellStyle name="Commentaire 7 4" xfId="6890"/>
    <cellStyle name="Commentaire 7 5" xfId="7947"/>
    <cellStyle name="Commentaire 7 6" xfId="6950"/>
    <cellStyle name="Commentaire 7 7" xfId="7883"/>
    <cellStyle name="Commentaire 7 8" xfId="8983"/>
    <cellStyle name="Commentaire 7 9" xfId="7411"/>
    <cellStyle name="Commentaire 70" xfId="10828"/>
    <cellStyle name="Commentaire 71" xfId="13765"/>
    <cellStyle name="Commentaire 72" xfId="15207"/>
    <cellStyle name="Commentaire 73" xfId="14770"/>
    <cellStyle name="Commentaire 74" xfId="13729"/>
    <cellStyle name="Commentaire 75" xfId="15545"/>
    <cellStyle name="Commentaire 76" xfId="15066"/>
    <cellStyle name="Commentaire 77" xfId="15478"/>
    <cellStyle name="Commentaire 8" xfId="1383"/>
    <cellStyle name="Commentaire 8 10" xfId="8077"/>
    <cellStyle name="Commentaire 8 11" xfId="6483"/>
    <cellStyle name="Commentaire 8 12" xfId="8786"/>
    <cellStyle name="Commentaire 8 13" xfId="9755"/>
    <cellStyle name="Commentaire 8 14" xfId="9800"/>
    <cellStyle name="Commentaire 8 15" xfId="9863"/>
    <cellStyle name="Commentaire 8 16" xfId="7842"/>
    <cellStyle name="Commentaire 8 17" xfId="11816"/>
    <cellStyle name="Commentaire 8 18" xfId="14294"/>
    <cellStyle name="Commentaire 8 19" xfId="13832"/>
    <cellStyle name="Commentaire 8 2" xfId="4512"/>
    <cellStyle name="Commentaire 8 20" xfId="14389"/>
    <cellStyle name="Commentaire 8 21" xfId="14872"/>
    <cellStyle name="Commentaire 8 22" xfId="14951"/>
    <cellStyle name="Commentaire 8 23" xfId="14167"/>
    <cellStyle name="Commentaire 8 24" xfId="15637"/>
    <cellStyle name="Commentaire 8 3" xfId="7301"/>
    <cellStyle name="Commentaire 8 4" xfId="7138"/>
    <cellStyle name="Commentaire 8 5" xfId="8407"/>
    <cellStyle name="Commentaire 8 6" xfId="7578"/>
    <cellStyle name="Commentaire 8 7" xfId="7425"/>
    <cellStyle name="Commentaire 8 8" xfId="8815"/>
    <cellStyle name="Commentaire 8 9" xfId="8314"/>
    <cellStyle name="Commentaire 9" xfId="1267"/>
    <cellStyle name="Commentaire 9 10" xfId="9627"/>
    <cellStyle name="Commentaire 9 11" xfId="9093"/>
    <cellStyle name="Commentaire 9 12" xfId="9508"/>
    <cellStyle name="Commentaire 9 13" xfId="9418"/>
    <cellStyle name="Commentaire 9 14" xfId="10197"/>
    <cellStyle name="Commentaire 9 15" xfId="9404"/>
    <cellStyle name="Commentaire 9 16" xfId="10364"/>
    <cellStyle name="Commentaire 9 17" xfId="11700"/>
    <cellStyle name="Commentaire 9 18" xfId="14235"/>
    <cellStyle name="Commentaire 9 19" xfId="13874"/>
    <cellStyle name="Commentaire 9 2" xfId="4396"/>
    <cellStyle name="Commentaire 9 20" xfId="15072"/>
    <cellStyle name="Commentaire 9 21" xfId="15139"/>
    <cellStyle name="Commentaire 9 22" xfId="14698"/>
    <cellStyle name="Commentaire 9 23" xfId="15466"/>
    <cellStyle name="Commentaire 9 24" xfId="15493"/>
    <cellStyle name="Commentaire 9 3" xfId="7185"/>
    <cellStyle name="Commentaire 9 4" xfId="8223"/>
    <cellStyle name="Commentaire 9 5" xfId="6578"/>
    <cellStyle name="Commentaire 9 6" xfId="8008"/>
    <cellStyle name="Commentaire 9 7" xfId="6974"/>
    <cellStyle name="Commentaire 9 8" xfId="9314"/>
    <cellStyle name="Commentaire 9 9" xfId="9287"/>
    <cellStyle name="date" xfId="1"/>
    <cellStyle name="date 2" xfId="156"/>
    <cellStyle name="date 2 2" xfId="364"/>
    <cellStyle name="Entrée 2" xfId="201"/>
    <cellStyle name="Entrée 2 10" xfId="1385"/>
    <cellStyle name="Entrée 2 10 10" xfId="8148"/>
    <cellStyle name="Entrée 2 10 11" xfId="8774"/>
    <cellStyle name="Entrée 2 10 12" xfId="9304"/>
    <cellStyle name="Entrée 2 10 13" xfId="11818"/>
    <cellStyle name="Entrée 2 10 14" xfId="14186"/>
    <cellStyle name="Entrée 2 10 15" xfId="14810"/>
    <cellStyle name="Entrée 2 10 16" xfId="13868"/>
    <cellStyle name="Entrée 2 10 17" xfId="14333"/>
    <cellStyle name="Entrée 2 10 18" xfId="10468"/>
    <cellStyle name="Entrée 2 10 2" xfId="4514"/>
    <cellStyle name="Entrée 2 10 3" xfId="7303"/>
    <cellStyle name="Entrée 2 10 4" xfId="7597"/>
    <cellStyle name="Entrée 2 10 5" xfId="8450"/>
    <cellStyle name="Entrée 2 10 6" xfId="7935"/>
    <cellStyle name="Entrée 2 10 7" xfId="8324"/>
    <cellStyle name="Entrée 2 10 8" xfId="6469"/>
    <cellStyle name="Entrée 2 10 9" xfId="9397"/>
    <cellStyle name="Entrée 2 11" xfId="1389"/>
    <cellStyle name="Entrée 2 11 10" xfId="6472"/>
    <cellStyle name="Entrée 2 11 11" xfId="9839"/>
    <cellStyle name="Entrée 2 11 12" xfId="9904"/>
    <cellStyle name="Entrée 2 11 13" xfId="11822"/>
    <cellStyle name="Entrée 2 11 14" xfId="14007"/>
    <cellStyle name="Entrée 2 11 15" xfId="14308"/>
    <cellStyle name="Entrée 2 11 16" xfId="14267"/>
    <cellStyle name="Entrée 2 11 17" xfId="13967"/>
    <cellStyle name="Entrée 2 11 18" xfId="14995"/>
    <cellStyle name="Entrée 2 11 2" xfId="4518"/>
    <cellStyle name="Entrée 2 11 3" xfId="7307"/>
    <cellStyle name="Entrée 2 11 4" xfId="8506"/>
    <cellStyle name="Entrée 2 11 5" xfId="8585"/>
    <cellStyle name="Entrée 2 11 6" xfId="6872"/>
    <cellStyle name="Entrée 2 11 7" xfId="6850"/>
    <cellStyle name="Entrée 2 11 8" xfId="8922"/>
    <cellStyle name="Entrée 2 11 9" xfId="8993"/>
    <cellStyle name="Entrée 2 12" xfId="1392"/>
    <cellStyle name="Entrée 2 12 10" xfId="9950"/>
    <cellStyle name="Entrée 2 12 11" xfId="9869"/>
    <cellStyle name="Entrée 2 12 12" xfId="9858"/>
    <cellStyle name="Entrée 2 12 13" xfId="11825"/>
    <cellStyle name="Entrée 2 12 14" xfId="10637"/>
    <cellStyle name="Entrée 2 12 15" xfId="14425"/>
    <cellStyle name="Entrée 2 12 16" xfId="14935"/>
    <cellStyle name="Entrée 2 12 17" xfId="14407"/>
    <cellStyle name="Entrée 2 12 18" xfId="13918"/>
    <cellStyle name="Entrée 2 12 2" xfId="4521"/>
    <cellStyle name="Entrée 2 12 3" xfId="7310"/>
    <cellStyle name="Entrée 2 12 4" xfId="6645"/>
    <cellStyle name="Entrée 2 12 5" xfId="7459"/>
    <cellStyle name="Entrée 2 12 6" xfId="8814"/>
    <cellStyle name="Entrée 2 12 7" xfId="6610"/>
    <cellStyle name="Entrée 2 12 8" xfId="6901"/>
    <cellStyle name="Entrée 2 12 9" xfId="9276"/>
    <cellStyle name="Entrée 2 13" xfId="1394"/>
    <cellStyle name="Entrée 2 13 10" xfId="10177"/>
    <cellStyle name="Entrée 2 13 11" xfId="10346"/>
    <cellStyle name="Entrée 2 13 12" xfId="10369"/>
    <cellStyle name="Entrée 2 13 13" xfId="11827"/>
    <cellStyle name="Entrée 2 13 14" xfId="15043"/>
    <cellStyle name="Entrée 2 13 15" xfId="15081"/>
    <cellStyle name="Entrée 2 13 16" xfId="15445"/>
    <cellStyle name="Entrée 2 13 17" xfId="15473"/>
    <cellStyle name="Entrée 2 13 18" xfId="15090"/>
    <cellStyle name="Entrée 2 13 2" xfId="4523"/>
    <cellStyle name="Entrée 2 13 3" xfId="7312"/>
    <cellStyle name="Entrée 2 13 4" xfId="7009"/>
    <cellStyle name="Entrée 2 13 5" xfId="9028"/>
    <cellStyle name="Entrée 2 13 6" xfId="8783"/>
    <cellStyle name="Entrée 2 13 7" xfId="9595"/>
    <cellStyle name="Entrée 2 13 8" xfId="9639"/>
    <cellStyle name="Entrée 2 13 9" xfId="9983"/>
    <cellStyle name="Entrée 2 14" xfId="1397"/>
    <cellStyle name="Entrée 2 14 10" xfId="6860"/>
    <cellStyle name="Entrée 2 14 11" xfId="6521"/>
    <cellStyle name="Entrée 2 14 12" xfId="9624"/>
    <cellStyle name="Entrée 2 14 13" xfId="11830"/>
    <cellStyle name="Entrée 2 14 14" xfId="14599"/>
    <cellStyle name="Entrée 2 14 15" xfId="14076"/>
    <cellStyle name="Entrée 2 14 16" xfId="14438"/>
    <cellStyle name="Entrée 2 14 17" xfId="14670"/>
    <cellStyle name="Entrée 2 14 18" xfId="15615"/>
    <cellStyle name="Entrée 2 14 2" xfId="4526"/>
    <cellStyle name="Entrée 2 14 3" xfId="7315"/>
    <cellStyle name="Entrée 2 14 4" xfId="8239"/>
    <cellStyle name="Entrée 2 14 5" xfId="7054"/>
    <cellStyle name="Entrée 2 14 6" xfId="7055"/>
    <cellStyle name="Entrée 2 14 7" xfId="6568"/>
    <cellStyle name="Entrée 2 14 8" xfId="7092"/>
    <cellStyle name="Entrée 2 14 9" xfId="8798"/>
    <cellStyle name="Entrée 2 15" xfId="1308"/>
    <cellStyle name="Entrée 2 15 10" xfId="8662"/>
    <cellStyle name="Entrée 2 15 11" xfId="10073"/>
    <cellStyle name="Entrée 2 15 12" xfId="10145"/>
    <cellStyle name="Entrée 2 15 13" xfId="11741"/>
    <cellStyle name="Entrée 2 15 14" xfId="13990"/>
    <cellStyle name="Entrée 2 15 15" xfId="14507"/>
    <cellStyle name="Entrée 2 15 16" xfId="14044"/>
    <cellStyle name="Entrée 2 15 17" xfId="14228"/>
    <cellStyle name="Entrée 2 15 18" xfId="14086"/>
    <cellStyle name="Entrée 2 15 2" xfId="4437"/>
    <cellStyle name="Entrée 2 15 3" xfId="7226"/>
    <cellStyle name="Entrée 2 15 4" xfId="7571"/>
    <cellStyle name="Entrée 2 15 5" xfId="6637"/>
    <cellStyle name="Entrée 2 15 6" xfId="8397"/>
    <cellStyle name="Entrée 2 15 7" xfId="9094"/>
    <cellStyle name="Entrée 2 15 8" xfId="7114"/>
    <cellStyle name="Entrée 2 15 9" xfId="7564"/>
    <cellStyle name="Entrée 2 16" xfId="1399"/>
    <cellStyle name="Entrée 2 16 10" xfId="6571"/>
    <cellStyle name="Entrée 2 16 11" xfId="10169"/>
    <cellStyle name="Entrée 2 16 12" xfId="6563"/>
    <cellStyle name="Entrée 2 16 13" xfId="11832"/>
    <cellStyle name="Entrée 2 16 14" xfId="13872"/>
    <cellStyle name="Entrée 2 16 15" xfId="13758"/>
    <cellStyle name="Entrée 2 16 16" xfId="14155"/>
    <cellStyle name="Entrée 2 16 17" xfId="15286"/>
    <cellStyle name="Entrée 2 16 18" xfId="14035"/>
    <cellStyle name="Entrée 2 16 2" xfId="4528"/>
    <cellStyle name="Entrée 2 16 3" xfId="7317"/>
    <cellStyle name="Entrée 2 16 4" xfId="7470"/>
    <cellStyle name="Entrée 2 16 5" xfId="7769"/>
    <cellStyle name="Entrée 2 16 6" xfId="8719"/>
    <cellStyle name="Entrée 2 16 7" xfId="8289"/>
    <cellStyle name="Entrée 2 16 8" xfId="9348"/>
    <cellStyle name="Entrée 2 16 9" xfId="8041"/>
    <cellStyle name="Entrée 2 17" xfId="1324"/>
    <cellStyle name="Entrée 2 17 10" xfId="7471"/>
    <cellStyle name="Entrée 2 17 11" xfId="8464"/>
    <cellStyle name="Entrée 2 17 12" xfId="8526"/>
    <cellStyle name="Entrée 2 17 13" xfId="11757"/>
    <cellStyle name="Entrée 2 17 14" xfId="13749"/>
    <cellStyle name="Entrée 2 17 15" xfId="14605"/>
    <cellStyle name="Entrée 2 17 16" xfId="14406"/>
    <cellStyle name="Entrée 2 17 17" xfId="13769"/>
    <cellStyle name="Entrée 2 17 18" xfId="14631"/>
    <cellStyle name="Entrée 2 17 2" xfId="4453"/>
    <cellStyle name="Entrée 2 17 3" xfId="7242"/>
    <cellStyle name="Entrée 2 17 4" xfId="7047"/>
    <cellStyle name="Entrée 2 17 5" xfId="6699"/>
    <cellStyle name="Entrée 2 17 6" xfId="8537"/>
    <cellStyle name="Entrée 2 17 7" xfId="9259"/>
    <cellStyle name="Entrée 2 17 8" xfId="8055"/>
    <cellStyle name="Entrée 2 17 9" xfId="6961"/>
    <cellStyle name="Entrée 2 18" xfId="1359"/>
    <cellStyle name="Entrée 2 18 10" xfId="8303"/>
    <cellStyle name="Entrée 2 18 11" xfId="10033"/>
    <cellStyle name="Entrée 2 18 12" xfId="8908"/>
    <cellStyle name="Entrée 2 18 13" xfId="11792"/>
    <cellStyle name="Entrée 2 18 14" xfId="13583"/>
    <cellStyle name="Entrée 2 18 15" xfId="14431"/>
    <cellStyle name="Entrée 2 18 16" xfId="10652"/>
    <cellStyle name="Entrée 2 18 17" xfId="14212"/>
    <cellStyle name="Entrée 2 18 18" xfId="15639"/>
    <cellStyle name="Entrée 2 18 2" xfId="4488"/>
    <cellStyle name="Entrée 2 18 3" xfId="7277"/>
    <cellStyle name="Entrée 2 18 4" xfId="6528"/>
    <cellStyle name="Entrée 2 18 5" xfId="7967"/>
    <cellStyle name="Entrée 2 18 6" xfId="8603"/>
    <cellStyle name="Entrée 2 18 7" xfId="8750"/>
    <cellStyle name="Entrée 2 18 8" xfId="6624"/>
    <cellStyle name="Entrée 2 18 9" xfId="9991"/>
    <cellStyle name="Entrée 2 19" xfId="1315"/>
    <cellStyle name="Entrée 2 19 10" xfId="7003"/>
    <cellStyle name="Entrée 2 19 11" xfId="10069"/>
    <cellStyle name="Entrée 2 19 12" xfId="8621"/>
    <cellStyle name="Entrée 2 19 13" xfId="11748"/>
    <cellStyle name="Entrée 2 19 14" xfId="14405"/>
    <cellStyle name="Entrée 2 19 15" xfId="14644"/>
    <cellStyle name="Entrée 2 19 16" xfId="13859"/>
    <cellStyle name="Entrée 2 19 17" xfId="14861"/>
    <cellStyle name="Entrée 2 19 18" xfId="14085"/>
    <cellStyle name="Entrée 2 19 2" xfId="4444"/>
    <cellStyle name="Entrée 2 19 3" xfId="7233"/>
    <cellStyle name="Entrée 2 19 4" xfId="8420"/>
    <cellStyle name="Entrée 2 19 5" xfId="8048"/>
    <cellStyle name="Entrée 2 19 6" xfId="8829"/>
    <cellStyle name="Entrée 2 19 7" xfId="8995"/>
    <cellStyle name="Entrée 2 19 8" xfId="3332"/>
    <cellStyle name="Entrée 2 19 9" xfId="8743"/>
    <cellStyle name="Entrée 2 2" xfId="1296"/>
    <cellStyle name="Entrée 2 2 10" xfId="10001"/>
    <cellStyle name="Entrée 2 2 11" xfId="9790"/>
    <cellStyle name="Entrée 2 2 12" xfId="9709"/>
    <cellStyle name="Entrée 2 2 13" xfId="11729"/>
    <cellStyle name="Entrée 2 2 14" xfId="14080"/>
    <cellStyle name="Entrée 2 2 15" xfId="13818"/>
    <cellStyle name="Entrée 2 2 16" xfId="13678"/>
    <cellStyle name="Entrée 2 2 17" xfId="14540"/>
    <cellStyle name="Entrée 2 2 18" xfId="13827"/>
    <cellStyle name="Entrée 2 2 2" xfId="4425"/>
    <cellStyle name="Entrée 2 2 3" xfId="7214"/>
    <cellStyle name="Entrée 2 2 4" xfId="6441"/>
    <cellStyle name="Entrée 2 2 5" xfId="7520"/>
    <cellStyle name="Entrée 2 2 6" xfId="7951"/>
    <cellStyle name="Entrée 2 2 7" xfId="8568"/>
    <cellStyle name="Entrée 2 2 8" xfId="3342"/>
    <cellStyle name="Entrée 2 2 9" xfId="8739"/>
    <cellStyle name="Entrée 2 20" xfId="1413"/>
    <cellStyle name="Entrée 2 20 10" xfId="9688"/>
    <cellStyle name="Entrée 2 20 11" xfId="10273"/>
    <cellStyle name="Entrée 2 20 12" xfId="10230"/>
    <cellStyle name="Entrée 2 20 13" xfId="11846"/>
    <cellStyle name="Entrée 2 20 14" xfId="14896"/>
    <cellStyle name="Entrée 2 20 15" xfId="14638"/>
    <cellStyle name="Entrée 2 20 16" xfId="14813"/>
    <cellStyle name="Entrée 2 20 17" xfId="14980"/>
    <cellStyle name="Entrée 2 20 18" xfId="14338"/>
    <cellStyle name="Entrée 2 20 2" xfId="4542"/>
    <cellStyle name="Entrée 2 20 3" xfId="7331"/>
    <cellStyle name="Entrée 2 20 4" xfId="8115"/>
    <cellStyle name="Entrée 2 20 5" xfId="6668"/>
    <cellStyle name="Entrée 2 20 6" xfId="6510"/>
    <cellStyle name="Entrée 2 20 7" xfId="7061"/>
    <cellStyle name="Entrée 2 20 8" xfId="8465"/>
    <cellStyle name="Entrée 2 20 9" xfId="9436"/>
    <cellStyle name="Entrée 2 21" xfId="1415"/>
    <cellStyle name="Entrée 2 21 10" xfId="8218"/>
    <cellStyle name="Entrée 2 21 11" xfId="10202"/>
    <cellStyle name="Entrée 2 21 12" xfId="9479"/>
    <cellStyle name="Entrée 2 21 13" xfId="11848"/>
    <cellStyle name="Entrée 2 21 14" xfId="14372"/>
    <cellStyle name="Entrée 2 21 15" xfId="13649"/>
    <cellStyle name="Entrée 2 21 16" xfId="13799"/>
    <cellStyle name="Entrée 2 21 17" xfId="14056"/>
    <cellStyle name="Entrée 2 21 18" xfId="15614"/>
    <cellStyle name="Entrée 2 21 2" xfId="4544"/>
    <cellStyle name="Entrée 2 21 3" xfId="7333"/>
    <cellStyle name="Entrée 2 21 4" xfId="8623"/>
    <cellStyle name="Entrée 2 21 5" xfId="6577"/>
    <cellStyle name="Entrée 2 21 6" xfId="8982"/>
    <cellStyle name="Entrée 2 21 7" xfId="9313"/>
    <cellStyle name="Entrée 2 21 8" xfId="9051"/>
    <cellStyle name="Entrée 2 21 9" xfId="8897"/>
    <cellStyle name="Entrée 2 22" xfId="1417"/>
    <cellStyle name="Entrée 2 22 10" xfId="9027"/>
    <cellStyle name="Entrée 2 22 11" xfId="9934"/>
    <cellStyle name="Entrée 2 22 12" xfId="7389"/>
    <cellStyle name="Entrée 2 22 13" xfId="11850"/>
    <cellStyle name="Entrée 2 22 14" xfId="13816"/>
    <cellStyle name="Entrée 2 22 15" xfId="13592"/>
    <cellStyle name="Entrée 2 22 16" xfId="13965"/>
    <cellStyle name="Entrée 2 22 17" xfId="14983"/>
    <cellStyle name="Entrée 2 22 18" xfId="15450"/>
    <cellStyle name="Entrée 2 22 2" xfId="4546"/>
    <cellStyle name="Entrée 2 22 3" xfId="7335"/>
    <cellStyle name="Entrée 2 22 4" xfId="7987"/>
    <cellStyle name="Entrée 2 22 5" xfId="8033"/>
    <cellStyle name="Entrée 2 22 6" xfId="9009"/>
    <cellStyle name="Entrée 2 22 7" xfId="7602"/>
    <cellStyle name="Entrée 2 22 8" xfId="6928"/>
    <cellStyle name="Entrée 2 22 9" xfId="8544"/>
    <cellStyle name="Entrée 2 23" xfId="1811"/>
    <cellStyle name="Entrée 2 23 10" xfId="9141"/>
    <cellStyle name="Entrée 2 23 11" xfId="9993"/>
    <cellStyle name="Entrée 2 23 12" xfId="7854"/>
    <cellStyle name="Entrée 2 23 13" xfId="12244"/>
    <cellStyle name="Entrée 2 23 14" xfId="13802"/>
    <cellStyle name="Entrée 2 23 15" xfId="15006"/>
    <cellStyle name="Entrée 2 23 16" xfId="14817"/>
    <cellStyle name="Entrée 2 23 17" xfId="14759"/>
    <cellStyle name="Entrée 2 23 18" xfId="13946"/>
    <cellStyle name="Entrée 2 23 2" xfId="4940"/>
    <cellStyle name="Entrée 2 23 3" xfId="7646"/>
    <cellStyle name="Entrée 2 23 4" xfId="6466"/>
    <cellStyle name="Entrée 2 23 5" xfId="7062"/>
    <cellStyle name="Entrée 2 23 6" xfId="6806"/>
    <cellStyle name="Entrée 2 23 7" xfId="6952"/>
    <cellStyle name="Entrée 2 23 8" xfId="6721"/>
    <cellStyle name="Entrée 2 23 9" xfId="8187"/>
    <cellStyle name="Entrée 2 24" xfId="1866"/>
    <cellStyle name="Entrée 2 24 10" xfId="8748"/>
    <cellStyle name="Entrée 2 24 11" xfId="6629"/>
    <cellStyle name="Entrée 2 24 12" xfId="9490"/>
    <cellStyle name="Entrée 2 24 13" xfId="12299"/>
    <cellStyle name="Entrée 2 24 14" xfId="13727"/>
    <cellStyle name="Entrée 2 24 15" xfId="13771"/>
    <cellStyle name="Entrée 2 24 16" xfId="14136"/>
    <cellStyle name="Entrée 2 24 17" xfId="13736"/>
    <cellStyle name="Entrée 2 24 18" xfId="15432"/>
    <cellStyle name="Entrée 2 24 2" xfId="4995"/>
    <cellStyle name="Entrée 2 24 3" xfId="7701"/>
    <cellStyle name="Entrée 2 24 4" xfId="7863"/>
    <cellStyle name="Entrée 2 24 5" xfId="8207"/>
    <cellStyle name="Entrée 2 24 6" xfId="8057"/>
    <cellStyle name="Entrée 2 24 7" xfId="7490"/>
    <cellStyle name="Entrée 2 24 8" xfId="8386"/>
    <cellStyle name="Entrée 2 24 9" xfId="8534"/>
    <cellStyle name="Entrée 2 25" xfId="1869"/>
    <cellStyle name="Entrée 2 25 10" xfId="10292"/>
    <cellStyle name="Entrée 2 25 11" xfId="10422"/>
    <cellStyle name="Entrée 2 25 12" xfId="9726"/>
    <cellStyle name="Entrée 2 25 13" xfId="12302"/>
    <cellStyle name="Entrée 2 25 14" xfId="15206"/>
    <cellStyle name="Entrée 2 25 15" xfId="13855"/>
    <cellStyle name="Entrée 2 25 16" xfId="15544"/>
    <cellStyle name="Entrée 2 25 17" xfId="15244"/>
    <cellStyle name="Entrée 2 25 18" xfId="15578"/>
    <cellStyle name="Entrée 2 25 2" xfId="4998"/>
    <cellStyle name="Entrée 2 25 3" xfId="7704"/>
    <cellStyle name="Entrée 2 25 4" xfId="7461"/>
    <cellStyle name="Entrée 2 25 5" xfId="9246"/>
    <cellStyle name="Entrée 2 25 6" xfId="9183"/>
    <cellStyle name="Entrée 2 25 7" xfId="9765"/>
    <cellStyle name="Entrée 2 25 8" xfId="7798"/>
    <cellStyle name="Entrée 2 25 9" xfId="9847"/>
    <cellStyle name="Entrée 2 26" xfId="1872"/>
    <cellStyle name="Entrée 2 26 10" xfId="8338"/>
    <cellStyle name="Entrée 2 26 11" xfId="6308"/>
    <cellStyle name="Entrée 2 26 12" xfId="10320"/>
    <cellStyle name="Entrée 2 26 13" xfId="12305"/>
    <cellStyle name="Entrée 2 26 14" xfId="14600"/>
    <cellStyle name="Entrée 2 26 15" xfId="14291"/>
    <cellStyle name="Entrée 2 26 16" xfId="14045"/>
    <cellStyle name="Entrée 2 26 17" xfId="15410"/>
    <cellStyle name="Entrée 2 26 18" xfId="15613"/>
    <cellStyle name="Entrée 2 26 2" xfId="5001"/>
    <cellStyle name="Entrée 2 26 3" xfId="7707"/>
    <cellStyle name="Entrée 2 26 4" xfId="8616"/>
    <cellStyle name="Entrée 2 26 5" xfId="7506"/>
    <cellStyle name="Entrée 2 26 6" xfId="8716"/>
    <cellStyle name="Entrée 2 26 7" xfId="6471"/>
    <cellStyle name="Entrée 2 26 8" xfId="9543"/>
    <cellStyle name="Entrée 2 26 9" xfId="6559"/>
    <cellStyle name="Entrée 2 27" xfId="1875"/>
    <cellStyle name="Entrée 2 27 10" xfId="9226"/>
    <cellStyle name="Entrée 2 27 11" xfId="9944"/>
    <cellStyle name="Entrée 2 27 12" xfId="9815"/>
    <cellStyle name="Entrée 2 27 13" xfId="12308"/>
    <cellStyle name="Entrée 2 27 14" xfId="14850"/>
    <cellStyle name="Entrée 2 27 15" xfId="14742"/>
    <cellStyle name="Entrée 2 27 16" xfId="13883"/>
    <cellStyle name="Entrée 2 27 17" xfId="14123"/>
    <cellStyle name="Entrée 2 27 18" xfId="13623"/>
    <cellStyle name="Entrée 2 27 2" xfId="5004"/>
    <cellStyle name="Entrée 2 27 3" xfId="7710"/>
    <cellStyle name="Entrée 2 27 4" xfId="7588"/>
    <cellStyle name="Entrée 2 27 5" xfId="7404"/>
    <cellStyle name="Entrée 2 27 6" xfId="9189"/>
    <cellStyle name="Entrée 2 27 7" xfId="8564"/>
    <cellStyle name="Entrée 2 27 8" xfId="9025"/>
    <cellStyle name="Entrée 2 27 9" xfId="6365"/>
    <cellStyle name="Entrée 2 28" xfId="1877"/>
    <cellStyle name="Entrée 2 28 10" xfId="8823"/>
    <cellStyle name="Entrée 2 28 11" xfId="10008"/>
    <cellStyle name="Entrée 2 28 12" xfId="9896"/>
    <cellStyle name="Entrée 2 28 13" xfId="12310"/>
    <cellStyle name="Entrée 2 28 14" xfId="10617"/>
    <cellStyle name="Entrée 2 28 15" xfId="13814"/>
    <cellStyle name="Entrée 2 28 16" xfId="10547"/>
    <cellStyle name="Entrée 2 28 17" xfId="14388"/>
    <cellStyle name="Entrée 2 28 18" xfId="15108"/>
    <cellStyle name="Entrée 2 28 2" xfId="5006"/>
    <cellStyle name="Entrée 2 28 3" xfId="7712"/>
    <cellStyle name="Entrée 2 28 4" xfId="6881"/>
    <cellStyle name="Entrée 2 28 5" xfId="7915"/>
    <cellStyle name="Entrée 2 28 6" xfId="8660"/>
    <cellStyle name="Entrée 2 28 7" xfId="8801"/>
    <cellStyle name="Entrée 2 28 8" xfId="8459"/>
    <cellStyle name="Entrée 2 28 9" xfId="8708"/>
    <cellStyle name="Entrée 2 29" xfId="1886"/>
    <cellStyle name="Entrée 2 29 10" xfId="10088"/>
    <cellStyle name="Entrée 2 29 11" xfId="9760"/>
    <cellStyle name="Entrée 2 29 12" xfId="7086"/>
    <cellStyle name="Entrée 2 29 13" xfId="12319"/>
    <cellStyle name="Entrée 2 29 14" xfId="13763"/>
    <cellStyle name="Entrée 2 29 15" xfId="14792"/>
    <cellStyle name="Entrée 2 29 16" xfId="15342"/>
    <cellStyle name="Entrée 2 29 17" xfId="14058"/>
    <cellStyle name="Entrée 2 29 18" xfId="13725"/>
    <cellStyle name="Entrée 2 29 2" xfId="5015"/>
    <cellStyle name="Entrée 2 29 3" xfId="7721"/>
    <cellStyle name="Entrée 2 29 4" xfId="8004"/>
    <cellStyle name="Entrée 2 29 5" xfId="8822"/>
    <cellStyle name="Entrée 2 29 6" xfId="6350"/>
    <cellStyle name="Entrée 2 29 7" xfId="9443"/>
    <cellStyle name="Entrée 2 29 8" xfId="7455"/>
    <cellStyle name="Entrée 2 29 9" xfId="8707"/>
    <cellStyle name="Entrée 2 3" xfId="1362"/>
    <cellStyle name="Entrée 2 3 10" xfId="8278"/>
    <cellStyle name="Entrée 2 3 11" xfId="10174"/>
    <cellStyle name="Entrée 2 3 12" xfId="10097"/>
    <cellStyle name="Entrée 2 3 13" xfId="11795"/>
    <cellStyle name="Entrée 2 3 14" xfId="14064"/>
    <cellStyle name="Entrée 2 3 15" xfId="10482"/>
    <cellStyle name="Entrée 2 3 16" xfId="15030"/>
    <cellStyle name="Entrée 2 3 17" xfId="14349"/>
    <cellStyle name="Entrée 2 3 18" xfId="14177"/>
    <cellStyle name="Entrée 2 3 2" xfId="4491"/>
    <cellStyle name="Entrée 2 3 3" xfId="7280"/>
    <cellStyle name="Entrée 2 3 4" xfId="7881"/>
    <cellStyle name="Entrée 2 3 5" xfId="7843"/>
    <cellStyle name="Entrée 2 3 6" xfId="8858"/>
    <cellStyle name="Entrée 2 3 7" xfId="6513"/>
    <cellStyle name="Entrée 2 3 8" xfId="8136"/>
    <cellStyle name="Entrée 2 3 9" xfId="6440"/>
    <cellStyle name="Entrée 2 30" xfId="1864"/>
    <cellStyle name="Entrée 2 30 10" xfId="10013"/>
    <cellStyle name="Entrée 2 30 11" xfId="6838"/>
    <cellStyle name="Entrée 2 30 12" xfId="7840"/>
    <cellStyle name="Entrée 2 30 13" xfId="12297"/>
    <cellStyle name="Entrée 2 30 14" xfId="14989"/>
    <cellStyle name="Entrée 2 30 15" xfId="14274"/>
    <cellStyle name="Entrée 2 30 16" xfId="13797"/>
    <cellStyle name="Entrée 2 30 17" xfId="15293"/>
    <cellStyle name="Entrée 2 30 18" xfId="15638"/>
    <cellStyle name="Entrée 2 30 2" xfId="4993"/>
    <cellStyle name="Entrée 2 30 3" xfId="7699"/>
    <cellStyle name="Entrée 2 30 4" xfId="8498"/>
    <cellStyle name="Entrée 2 30 5" xfId="7539"/>
    <cellStyle name="Entrée 2 30 6" xfId="8496"/>
    <cellStyle name="Entrée 2 30 7" xfId="8609"/>
    <cellStyle name="Entrée 2 30 8" xfId="9356"/>
    <cellStyle name="Entrée 2 30 9" xfId="9484"/>
    <cellStyle name="Entrée 2 31" xfId="1829"/>
    <cellStyle name="Entrée 2 31 10" xfId="7503"/>
    <cellStyle name="Entrée 2 31 11" xfId="10255"/>
    <cellStyle name="Entrée 2 31 12" xfId="8984"/>
    <cellStyle name="Entrée 2 31 13" xfId="12262"/>
    <cellStyle name="Entrée 2 31 14" xfId="14730"/>
    <cellStyle name="Entrée 2 31 15" xfId="14008"/>
    <cellStyle name="Entrée 2 31 16" xfId="14829"/>
    <cellStyle name="Entrée 2 31 17" xfId="14577"/>
    <cellStyle name="Entrée 2 31 18" xfId="14840"/>
    <cellStyle name="Entrée 2 31 2" xfId="4958"/>
    <cellStyle name="Entrée 2 31 3" xfId="7664"/>
    <cellStyle name="Entrée 2 31 4" xfId="6423"/>
    <cellStyle name="Entrée 2 31 5" xfId="7392"/>
    <cellStyle name="Entrée 2 31 6" xfId="6823"/>
    <cellStyle name="Entrée 2 31 7" xfId="6329"/>
    <cellStyle name="Entrée 2 31 8" xfId="8768"/>
    <cellStyle name="Entrée 2 31 9" xfId="6809"/>
    <cellStyle name="Entrée 2 32" xfId="1844"/>
    <cellStyle name="Entrée 2 32 10" xfId="8727"/>
    <cellStyle name="Entrée 2 32 11" xfId="10014"/>
    <cellStyle name="Entrée 2 32 12" xfId="8746"/>
    <cellStyle name="Entrée 2 32 13" xfId="12277"/>
    <cellStyle name="Entrée 2 32 14" xfId="13792"/>
    <cellStyle name="Entrée 2 32 15" xfId="13625"/>
    <cellStyle name="Entrée 2 32 16" xfId="14818"/>
    <cellStyle name="Entrée 2 32 17" xfId="13688"/>
    <cellStyle name="Entrée 2 32 18" xfId="15523"/>
    <cellStyle name="Entrée 2 32 2" xfId="4973"/>
    <cellStyle name="Entrée 2 32 3" xfId="7679"/>
    <cellStyle name="Entrée 2 32 4" xfId="6468"/>
    <cellStyle name="Entrée 2 32 5" xfId="6616"/>
    <cellStyle name="Entrée 2 32 6" xfId="7916"/>
    <cellStyle name="Entrée 2 32 7" xfId="6855"/>
    <cellStyle name="Entrée 2 32 8" xfId="3322"/>
    <cellStyle name="Entrée 2 32 9" xfId="8839"/>
    <cellStyle name="Entrée 2 33" xfId="1803"/>
    <cellStyle name="Entrée 2 33 10" xfId="10307"/>
    <cellStyle name="Entrée 2 33 11" xfId="10434"/>
    <cellStyle name="Entrée 2 33 12" xfId="8632"/>
    <cellStyle name="Entrée 2 33 13" xfId="12236"/>
    <cellStyle name="Entrée 2 33 14" xfId="15224"/>
    <cellStyle name="Entrée 2 33 15" xfId="14499"/>
    <cellStyle name="Entrée 2 33 16" xfId="15558"/>
    <cellStyle name="Entrée 2 33 17" xfId="13940"/>
    <cellStyle name="Entrée 2 33 18" xfId="14450"/>
    <cellStyle name="Entrée 2 33 2" xfId="4932"/>
    <cellStyle name="Entrée 2 33 3" xfId="7638"/>
    <cellStyle name="Entrée 2 33 4" xfId="8070"/>
    <cellStyle name="Entrée 2 33 5" xfId="9270"/>
    <cellStyle name="Entrée 2 33 6" xfId="8286"/>
    <cellStyle name="Entrée 2 33 7" xfId="9787"/>
    <cellStyle name="Entrée 2 33 8" xfId="7516"/>
    <cellStyle name="Entrée 2 33 9" xfId="9791"/>
    <cellStyle name="Entrée 2 34" xfId="1906"/>
    <cellStyle name="Entrée 2 34 10" xfId="6495"/>
    <cellStyle name="Entrée 2 34 11" xfId="10231"/>
    <cellStyle name="Entrée 2 34 12" xfId="10056"/>
    <cellStyle name="Entrée 2 34 13" xfId="12339"/>
    <cellStyle name="Entrée 2 34 14" xfId="15010"/>
    <cellStyle name="Entrée 2 34 15" xfId="14939"/>
    <cellStyle name="Entrée 2 34 16" xfId="13865"/>
    <cellStyle name="Entrée 2 34 17" xfId="15040"/>
    <cellStyle name="Entrée 2 34 18" xfId="14222"/>
    <cellStyle name="Entrée 2 34 2" xfId="5035"/>
    <cellStyle name="Entrée 2 34 3" xfId="7741"/>
    <cellStyle name="Entrée 2 34 4" xfId="7879"/>
    <cellStyle name="Entrée 2 34 5" xfId="7908"/>
    <cellStyle name="Entrée 2 34 6" xfId="9047"/>
    <cellStyle name="Entrée 2 34 7" xfId="8060"/>
    <cellStyle name="Entrée 2 34 8" xfId="9033"/>
    <cellStyle name="Entrée 2 34 9" xfId="8220"/>
    <cellStyle name="Entrée 2 35" xfId="1908"/>
    <cellStyle name="Entrée 2 35 10" xfId="9945"/>
    <cellStyle name="Entrée 2 35 11" xfId="8068"/>
    <cellStyle name="Entrée 2 35 12" xfId="6737"/>
    <cellStyle name="Entrée 2 35 13" xfId="12341"/>
    <cellStyle name="Entrée 2 35 14" xfId="13754"/>
    <cellStyle name="Entrée 2 35 15" xfId="14971"/>
    <cellStyle name="Entrée 2 35 16" xfId="14028"/>
    <cellStyle name="Entrée 2 35 17" xfId="14004"/>
    <cellStyle name="Entrée 2 35 18" xfId="14859"/>
    <cellStyle name="Entrée 2 35 2" xfId="5037"/>
    <cellStyle name="Entrée 2 35 3" xfId="7743"/>
    <cellStyle name="Entrée 2 35 4" xfId="8246"/>
    <cellStyle name="Entrée 2 35 5" xfId="7452"/>
    <cellStyle name="Entrée 2 35 6" xfId="9078"/>
    <cellStyle name="Entrée 2 35 7" xfId="9153"/>
    <cellStyle name="Entrée 2 35 8" xfId="7793"/>
    <cellStyle name="Entrée 2 35 9" xfId="9845"/>
    <cellStyle name="Entrée 2 36" xfId="1806"/>
    <cellStyle name="Entrée 2 36 10" xfId="7396"/>
    <cellStyle name="Entrée 2 36 11" xfId="8111"/>
    <cellStyle name="Entrée 2 36 12" xfId="7867"/>
    <cellStyle name="Entrée 2 36 13" xfId="12239"/>
    <cellStyle name="Entrée 2 36 14" xfId="14617"/>
    <cellStyle name="Entrée 2 36 15" xfId="14709"/>
    <cellStyle name="Entrée 2 36 16" xfId="13950"/>
    <cellStyle name="Entrée 2 36 17" xfId="14640"/>
    <cellStyle name="Entrée 2 36 18" xfId="14628"/>
    <cellStyle name="Entrée 2 36 2" xfId="4935"/>
    <cellStyle name="Entrée 2 36 3" xfId="7641"/>
    <cellStyle name="Entrée 2 36 4" xfId="7090"/>
    <cellStyle name="Entrée 2 36 5" xfId="7972"/>
    <cellStyle name="Entrée 2 36 6" xfId="6915"/>
    <cellStyle name="Entrée 2 36 7" xfId="6816"/>
    <cellStyle name="Entrée 2 36 8" xfId="6746"/>
    <cellStyle name="Entrée 2 36 9" xfId="7817"/>
    <cellStyle name="Entrée 2 37" xfId="1854"/>
    <cellStyle name="Entrée 2 37 10" xfId="8047"/>
    <cellStyle name="Entrée 2 37 11" xfId="9531"/>
    <cellStyle name="Entrée 2 37 12" xfId="9861"/>
    <cellStyle name="Entrée 2 37 13" xfId="12287"/>
    <cellStyle name="Entrée 2 37 14" xfId="14646"/>
    <cellStyle name="Entrée 2 37 15" xfId="10624"/>
    <cellStyle name="Entrée 2 37 16" xfId="13750"/>
    <cellStyle name="Entrée 2 37 17" xfId="15310"/>
    <cellStyle name="Entrée 2 37 18" xfId="15396"/>
    <cellStyle name="Entrée 2 37 2" xfId="4983"/>
    <cellStyle name="Entrée 2 37 3" xfId="7689"/>
    <cellStyle name="Entrée 2 37 4" xfId="6650"/>
    <cellStyle name="Entrée 2 37 5" xfId="6706"/>
    <cellStyle name="Entrée 2 37 6" xfId="6313"/>
    <cellStyle name="Entrée 2 37 7" xfId="8945"/>
    <cellStyle name="Entrée 2 37 8" xfId="9389"/>
    <cellStyle name="Entrée 2 37 9" xfId="9829"/>
    <cellStyle name="Entrée 2 38" xfId="1913"/>
    <cellStyle name="Entrée 2 38 10" xfId="9871"/>
    <cellStyle name="Entrée 2 38 11" xfId="8499"/>
    <cellStyle name="Entrée 2 38 12" xfId="8449"/>
    <cellStyle name="Entrée 2 38 13" xfId="12346"/>
    <cellStyle name="Entrée 2 38 14" xfId="14895"/>
    <cellStyle name="Entrée 2 38 15" xfId="14358"/>
    <cellStyle name="Entrée 2 38 16" xfId="14996"/>
    <cellStyle name="Entrée 2 38 17" xfId="14210"/>
    <cellStyle name="Entrée 2 38 18" xfId="13666"/>
    <cellStyle name="Entrée 2 38 2" xfId="5042"/>
    <cellStyle name="Entrée 2 38 3" xfId="7748"/>
    <cellStyle name="Entrée 2 38 4" xfId="6905"/>
    <cellStyle name="Entrée 2 38 5" xfId="8282"/>
    <cellStyle name="Entrée 2 38 6" xfId="8304"/>
    <cellStyle name="Entrée 2 38 7" xfId="6923"/>
    <cellStyle name="Entrée 2 38 8" xfId="7799"/>
    <cellStyle name="Entrée 2 38 9" xfId="7492"/>
    <cellStyle name="Entrée 2 39" xfId="1882"/>
    <cellStyle name="Entrée 2 39 10" xfId="9919"/>
    <cellStyle name="Entrée 2 39 11" xfId="9793"/>
    <cellStyle name="Entrée 2 39 12" xfId="9261"/>
    <cellStyle name="Entrée 2 39 13" xfId="12315"/>
    <cellStyle name="Entrée 2 39 14" xfId="14749"/>
    <cellStyle name="Entrée 2 39 15" xfId="14067"/>
    <cellStyle name="Entrée 2 39 16" xfId="14645"/>
    <cellStyle name="Entrée 2 39 17" xfId="13611"/>
    <cellStyle name="Entrée 2 39 18" xfId="13962"/>
    <cellStyle name="Entrée 2 39 2" xfId="5011"/>
    <cellStyle name="Entrée 2 39 3" xfId="7717"/>
    <cellStyle name="Entrée 2 39 4" xfId="7762"/>
    <cellStyle name="Entrée 2 39 5" xfId="7415"/>
    <cellStyle name="Entrée 2 39 6" xfId="8895"/>
    <cellStyle name="Entrée 2 39 7" xfId="3321"/>
    <cellStyle name="Entrée 2 39 8" xfId="9134"/>
    <cellStyle name="Entrée 2 39 9" xfId="8561"/>
    <cellStyle name="Entrée 2 4" xfId="1365"/>
    <cellStyle name="Entrée 2 4 10" xfId="9338"/>
    <cellStyle name="Entrée 2 4 11" xfId="9618"/>
    <cellStyle name="Entrée 2 4 12" xfId="10220"/>
    <cellStyle name="Entrée 2 4 13" xfId="11798"/>
    <cellStyle name="Entrée 2 4 14" xfId="13885"/>
    <cellStyle name="Entrée 2 4 15" xfId="14866"/>
    <cellStyle name="Entrée 2 4 16" xfId="13793"/>
    <cellStyle name="Entrée 2 4 17" xfId="13785"/>
    <cellStyle name="Entrée 2 4 18" xfId="15315"/>
    <cellStyle name="Entrée 2 4 2" xfId="4494"/>
    <cellStyle name="Entrée 2 4 3" xfId="7283"/>
    <cellStyle name="Entrée 2 4 4" xfId="6782"/>
    <cellStyle name="Entrée 2 4 5" xfId="6500"/>
    <cellStyle name="Entrée 2 4 6" xfId="8080"/>
    <cellStyle name="Entrée 2 4 7" xfId="8440"/>
    <cellStyle name="Entrée 2 4 8" xfId="6941"/>
    <cellStyle name="Entrée 2 4 9" xfId="6884"/>
    <cellStyle name="Entrée 2 40" xfId="2739"/>
    <cellStyle name="Entrée 2 40 10" xfId="9151"/>
    <cellStyle name="Entrée 2 40 11" xfId="9501"/>
    <cellStyle name="Entrée 2 40 12" xfId="9496"/>
    <cellStyle name="Entrée 2 40 13" xfId="13170"/>
    <cellStyle name="Entrée 2 40 14" xfId="13986"/>
    <cellStyle name="Entrée 2 40 15" xfId="14246"/>
    <cellStyle name="Entrée 2 40 16" xfId="14898"/>
    <cellStyle name="Entrée 2 40 17" xfId="15365"/>
    <cellStyle name="Entrée 2 40 18" xfId="15358"/>
    <cellStyle name="Entrée 2 40 2" xfId="5867"/>
    <cellStyle name="Entrée 2 40 3" xfId="8357"/>
    <cellStyle name="Entrée 2 40 4" xfId="6360"/>
    <cellStyle name="Entrée 2 40 5" xfId="6438"/>
    <cellStyle name="Entrée 2 40 6" xfId="7064"/>
    <cellStyle name="Entrée 2 40 7" xfId="8297"/>
    <cellStyle name="Entrée 2 40 8" xfId="9472"/>
    <cellStyle name="Entrée 2 40 9" xfId="9838"/>
    <cellStyle name="Entrée 2 41" xfId="1054"/>
    <cellStyle name="Entrée 2 41 10" xfId="9687"/>
    <cellStyle name="Entrée 2 41 11" xfId="6427"/>
    <cellStyle name="Entrée 2 41 12" xfId="10396"/>
    <cellStyle name="Entrée 2 41 13" xfId="11487"/>
    <cellStyle name="Entrée 2 41 14" xfId="13917"/>
    <cellStyle name="Entrée 2 41 15" xfId="15147"/>
    <cellStyle name="Entrée 2 41 16" xfId="13584"/>
    <cellStyle name="Entrée 2 41 17" xfId="15509"/>
    <cellStyle name="Entrée 2 41 18" xfId="15364"/>
    <cellStyle name="Entrée 2 41 2" xfId="4183"/>
    <cellStyle name="Entrée 2 41 3" xfId="7012"/>
    <cellStyle name="Entrée 2 41 4" xfId="8157"/>
    <cellStyle name="Entrée 2 41 5" xfId="6728"/>
    <cellStyle name="Entrée 2 41 6" xfId="9244"/>
    <cellStyle name="Entrée 2 41 7" xfId="8612"/>
    <cellStyle name="Entrée 2 41 8" xfId="9705"/>
    <cellStyle name="Entrée 2 41 9" xfId="6617"/>
    <cellStyle name="Entrée 2 42" xfId="2752"/>
    <cellStyle name="Entrée 2 42 10" xfId="8387"/>
    <cellStyle name="Entrée 2 42 11" xfId="10455"/>
    <cellStyle name="Entrée 2 42 12" xfId="13183"/>
    <cellStyle name="Entrée 2 42 13" xfId="14492"/>
    <cellStyle name="Entrée 2 42 14" xfId="15267"/>
    <cellStyle name="Entrée 2 42 15" xfId="14322"/>
    <cellStyle name="Entrée 2 42 16" xfId="15362"/>
    <cellStyle name="Entrée 2 42 2" xfId="5880"/>
    <cellStyle name="Entrée 2 42 3" xfId="8370"/>
    <cellStyle name="Entrée 2 42 4" xfId="8685"/>
    <cellStyle name="Entrée 2 42 5" xfId="8604"/>
    <cellStyle name="Entrée 2 42 6" xfId="9325"/>
    <cellStyle name="Entrée 2 42 7" xfId="8999"/>
    <cellStyle name="Entrée 2 42 8" xfId="6601"/>
    <cellStyle name="Entrée 2 42 9" xfId="6429"/>
    <cellStyle name="Entrée 2 43" xfId="2761"/>
    <cellStyle name="Entrée 2 43 10" xfId="10247"/>
    <cellStyle name="Entrée 2 43 11" xfId="10464"/>
    <cellStyle name="Entrée 2 43 12" xfId="13192"/>
    <cellStyle name="Entrée 2 43 13" xfId="14615"/>
    <cellStyle name="Entrée 2 43 14" xfId="15276"/>
    <cellStyle name="Entrée 2 43 15" xfId="15280"/>
    <cellStyle name="Entrée 2 43 16" xfId="15651"/>
    <cellStyle name="Entrée 2 43 2" xfId="5889"/>
    <cellStyle name="Entrée 2 43 3" xfId="8379"/>
    <cellStyle name="Entrée 2 43 4" xfId="8694"/>
    <cellStyle name="Entrée 2 43 5" xfId="8698"/>
    <cellStyle name="Entrée 2 43 6" xfId="9334"/>
    <cellStyle name="Entrée 2 43 7" xfId="9340"/>
    <cellStyle name="Entrée 2 43 8" xfId="9503"/>
    <cellStyle name="Entrée 2 43 9" xfId="10022"/>
    <cellStyle name="Entrée 2 44" xfId="3336"/>
    <cellStyle name="Entrée 2 45" xfId="6380"/>
    <cellStyle name="Entrée 2 46" xfId="8591"/>
    <cellStyle name="Entrée 2 47" xfId="8501"/>
    <cellStyle name="Entrée 2 48" xfId="7929"/>
    <cellStyle name="Entrée 2 49" xfId="7937"/>
    <cellStyle name="Entrée 2 5" xfId="1370"/>
    <cellStyle name="Entrée 2 5 10" xfId="6714"/>
    <cellStyle name="Entrée 2 5 11" xfId="9951"/>
    <cellStyle name="Entrée 2 5 12" xfId="9387"/>
    <cellStyle name="Entrée 2 5 13" xfId="11803"/>
    <cellStyle name="Entrée 2 5 14" xfId="14151"/>
    <cellStyle name="Entrée 2 5 15" xfId="14179"/>
    <cellStyle name="Entrée 2 5 16" xfId="14999"/>
    <cellStyle name="Entrée 2 5 17" xfId="14435"/>
    <cellStyle name="Entrée 2 5 18" xfId="15494"/>
    <cellStyle name="Entrée 2 5 2" xfId="4499"/>
    <cellStyle name="Entrée 2 5 3" xfId="7288"/>
    <cellStyle name="Entrée 2 5 4" xfId="6670"/>
    <cellStyle name="Entrée 2 5 5" xfId="6490"/>
    <cellStyle name="Entrée 2 5 6" xfId="7126"/>
    <cellStyle name="Entrée 2 5 7" xfId="8124"/>
    <cellStyle name="Entrée 2 5 8" xfId="8900"/>
    <cellStyle name="Entrée 2 5 9" xfId="7080"/>
    <cellStyle name="Entrée 2 50" xfId="8837"/>
    <cellStyle name="Entrée 2 51" xfId="6904"/>
    <cellStyle name="Entrée 2 52" xfId="9497"/>
    <cellStyle name="Entrée 2 53" xfId="6454"/>
    <cellStyle name="Entrée 2 54" xfId="10647"/>
    <cellStyle name="Entrée 2 55" xfId="14804"/>
    <cellStyle name="Entrée 2 56" xfId="15019"/>
    <cellStyle name="Entrée 2 57" xfId="14557"/>
    <cellStyle name="Entrée 2 58" xfId="14621"/>
    <cellStyle name="Entrée 2 59" xfId="15609"/>
    <cellStyle name="Entrée 2 6" xfId="1374"/>
    <cellStyle name="Entrée 2 6 10" xfId="8137"/>
    <cellStyle name="Entrée 2 6 11" xfId="10269"/>
    <cellStyle name="Entrée 2 6 12" xfId="9827"/>
    <cellStyle name="Entrée 2 6 13" xfId="11807"/>
    <cellStyle name="Entrée 2 6 14" xfId="13970"/>
    <cellStyle name="Entrée 2 6 15" xfId="13676"/>
    <cellStyle name="Entrée 2 6 16" xfId="14641"/>
    <cellStyle name="Entrée 2 6 17" xfId="14678"/>
    <cellStyle name="Entrée 2 6 18" xfId="15114"/>
    <cellStyle name="Entrée 2 6 2" xfId="4503"/>
    <cellStyle name="Entrée 2 6 3" xfId="7292"/>
    <cellStyle name="Entrée 2 6 4" xfId="6648"/>
    <cellStyle name="Entrée 2 6 5" xfId="6612"/>
    <cellStyle name="Entrée 2 6 6" xfId="7517"/>
    <cellStyle name="Entrée 2 6 7" xfId="7895"/>
    <cellStyle name="Entrée 2 6 8" xfId="8894"/>
    <cellStyle name="Entrée 2 6 9" xfId="9678"/>
    <cellStyle name="Entrée 2 7" xfId="1377"/>
    <cellStyle name="Entrée 2 7 10" xfId="7513"/>
    <cellStyle name="Entrée 2 7 11" xfId="10170"/>
    <cellStyle name="Entrée 2 7 12" xfId="9447"/>
    <cellStyle name="Entrée 2 7 13" xfId="11810"/>
    <cellStyle name="Entrée 2 7 14" xfId="14100"/>
    <cellStyle name="Entrée 2 7 15" xfId="14426"/>
    <cellStyle name="Entrée 2 7 16" xfId="14535"/>
    <cellStyle name="Entrée 2 7 17" xfId="14667"/>
    <cellStyle name="Entrée 2 7 18" xfId="15649"/>
    <cellStyle name="Entrée 2 7 2" xfId="4506"/>
    <cellStyle name="Entrée 2 7 3" xfId="7295"/>
    <cellStyle name="Entrée 2 7 4" xfId="7996"/>
    <cellStyle name="Entrée 2 7 5" xfId="4013"/>
    <cellStyle name="Entrée 2 7 6" xfId="9322"/>
    <cellStyle name="Entrée 2 7 7" xfId="6305"/>
    <cellStyle name="Entrée 2 7 8" xfId="9080"/>
    <cellStyle name="Entrée 2 7 9" xfId="9298"/>
    <cellStyle name="Entrée 2 8" xfId="1347"/>
    <cellStyle name="Entrée 2 8 10" xfId="9741"/>
    <cellStyle name="Entrée 2 8 11" xfId="8543"/>
    <cellStyle name="Entrée 2 8 12" xfId="10322"/>
    <cellStyle name="Entrée 2 8 13" xfId="11780"/>
    <cellStyle name="Entrée 2 8 14" xfId="13933"/>
    <cellStyle name="Entrée 2 8 15" xfId="13642"/>
    <cellStyle name="Entrée 2 8 16" xfId="14957"/>
    <cellStyle name="Entrée 2 8 17" xfId="15412"/>
    <cellStyle name="Entrée 2 8 18" xfId="15307"/>
    <cellStyle name="Entrée 2 8 2" xfId="4476"/>
    <cellStyle name="Entrée 2 8 3" xfId="7265"/>
    <cellStyle name="Entrée 2 8 4" xfId="8634"/>
    <cellStyle name="Entrée 2 8 5" xfId="7006"/>
    <cellStyle name="Entrée 2 8 6" xfId="3496"/>
    <cellStyle name="Entrée 2 8 7" xfId="8809"/>
    <cellStyle name="Entrée 2 8 8" xfId="9546"/>
    <cellStyle name="Entrée 2 8 9" xfId="7805"/>
    <cellStyle name="Entrée 2 9" xfId="1237"/>
    <cellStyle name="Entrée 2 9 10" xfId="10240"/>
    <cellStyle name="Entrée 2 9 11" xfId="10388"/>
    <cellStyle name="Entrée 2 9 12" xfId="7909"/>
    <cellStyle name="Entrée 2 9 13" xfId="11670"/>
    <cellStyle name="Entrée 2 9 14" xfId="15131"/>
    <cellStyle name="Entrée 2 9 15" xfId="14821"/>
    <cellStyle name="Entrée 2 9 16" xfId="15500"/>
    <cellStyle name="Entrée 2 9 17" xfId="15243"/>
    <cellStyle name="Entrée 2 9 18" xfId="13857"/>
    <cellStyle name="Entrée 2 9 2" xfId="4366"/>
    <cellStyle name="Entrée 2 9 3" xfId="7155"/>
    <cellStyle name="Entrée 2 9 4" xfId="7418"/>
    <cellStyle name="Entrée 2 9 5" xfId="9152"/>
    <cellStyle name="Entrée 2 9 6" xfId="7362"/>
    <cellStyle name="Entrée 2 9 7" xfId="9690"/>
    <cellStyle name="Entrée 2 9 8" xfId="7507"/>
    <cellStyle name="Entrée 2 9 9" xfId="9920"/>
    <cellStyle name="Entrée 3" xfId="216"/>
    <cellStyle name="Entrée 3 10" xfId="1275"/>
    <cellStyle name="Entrée 3 10 10" xfId="9007"/>
    <cellStyle name="Entrée 3 10 11" xfId="8866"/>
    <cellStyle name="Entrée 3 10 12" xfId="9989"/>
    <cellStyle name="Entrée 3 10 13" xfId="11708"/>
    <cellStyle name="Entrée 3 10 14" xfId="14952"/>
    <cellStyle name="Entrée 3 10 15" xfId="14662"/>
    <cellStyle name="Entrée 3 10 16" xfId="14461"/>
    <cellStyle name="Entrée 3 10 17" xfId="14956"/>
    <cellStyle name="Entrée 3 10 18" xfId="15504"/>
    <cellStyle name="Entrée 3 10 2" xfId="4404"/>
    <cellStyle name="Entrée 3 10 3" xfId="7193"/>
    <cellStyle name="Entrée 3 10 4" xfId="7581"/>
    <cellStyle name="Entrée 3 10 5" xfId="7984"/>
    <cellStyle name="Entrée 3 10 6" xfId="9070"/>
    <cellStyle name="Entrée 3 10 7" xfId="8214"/>
    <cellStyle name="Entrée 3 10 8" xfId="7568"/>
    <cellStyle name="Entrée 3 10 9" xfId="6742"/>
    <cellStyle name="Entrée 3 11" xfId="1382"/>
    <cellStyle name="Entrée 3 11 10" xfId="10077"/>
    <cellStyle name="Entrée 3 11 11" xfId="9405"/>
    <cellStyle name="Entrée 3 11 12" xfId="9186"/>
    <cellStyle name="Entrée 3 11 13" xfId="11815"/>
    <cellStyle name="Entrée 3 11 14" xfId="14824"/>
    <cellStyle name="Entrée 3 11 15" xfId="13648"/>
    <cellStyle name="Entrée 3 11 16" xfId="15336"/>
    <cellStyle name="Entrée 3 11 17" xfId="15026"/>
    <cellStyle name="Entrée 3 11 18" xfId="14147"/>
    <cellStyle name="Entrée 3 11 2" xfId="4511"/>
    <cellStyle name="Entrée 3 11 3" xfId="7300"/>
    <cellStyle name="Entrée 3 11 4" xfId="8624"/>
    <cellStyle name="Entrée 3 11 5" xfId="8802"/>
    <cellStyle name="Entrée 3 11 6" xfId="7576"/>
    <cellStyle name="Entrée 3 11 7" xfId="9431"/>
    <cellStyle name="Entrée 3 11 8" xfId="6282"/>
    <cellStyle name="Entrée 3 11 9" xfId="7031"/>
    <cellStyle name="Entrée 3 12" xfId="1339"/>
    <cellStyle name="Entrée 3 12 10" xfId="10098"/>
    <cellStyle name="Entrée 3 12 11" xfId="8422"/>
    <cellStyle name="Entrée 3 12 12" xfId="7971"/>
    <cellStyle name="Entrée 3 12 13" xfId="11772"/>
    <cellStyle name="Entrée 3 12 14" xfId="14453"/>
    <cellStyle name="Entrée 3 12 15" xfId="13898"/>
    <cellStyle name="Entrée 3 12 16" xfId="15359"/>
    <cellStyle name="Entrée 3 12 17" xfId="14230"/>
    <cellStyle name="Entrée 3 12 18" xfId="15321"/>
    <cellStyle name="Entrée 3 12 2" xfId="4468"/>
    <cellStyle name="Entrée 3 12 3" xfId="7257"/>
    <cellStyle name="Entrée 3 12 4" xfId="7099"/>
    <cellStyle name="Entrée 3 12 5" xfId="8843"/>
    <cellStyle name="Entrée 3 12 6" xfId="8341"/>
    <cellStyle name="Entrée 3 12 7" xfId="9465"/>
    <cellStyle name="Entrée 3 12 8" xfId="6603"/>
    <cellStyle name="Entrée 3 12 9" xfId="9126"/>
    <cellStyle name="Entrée 3 13" xfId="1259"/>
    <cellStyle name="Entrée 3 13 10" xfId="9974"/>
    <cellStyle name="Entrée 3 13 11" xfId="9686"/>
    <cellStyle name="Entrée 3 13 12" xfId="8212"/>
    <cellStyle name="Entrée 3 13 13" xfId="11692"/>
    <cellStyle name="Entrée 3 13 14" xfId="13601"/>
    <cellStyle name="Entrée 3 13 15" xfId="14424"/>
    <cellStyle name="Entrée 3 13 16" xfId="14337"/>
    <cellStyle name="Entrée 3 13 17" xfId="10987"/>
    <cellStyle name="Entrée 3 13 18" xfId="13984"/>
    <cellStyle name="Entrée 3 13 2" xfId="4388"/>
    <cellStyle name="Entrée 3 13 3" xfId="7177"/>
    <cellStyle name="Entrée 3 13 4" xfId="7925"/>
    <cellStyle name="Entrée 3 13 5" xfId="7789"/>
    <cellStyle name="Entrée 3 13 6" xfId="9032"/>
    <cellStyle name="Entrée 3 13 7" xfId="6433"/>
    <cellStyle name="Entrée 3 13 8" xfId="8926"/>
    <cellStyle name="Entrée 3 13 9" xfId="8792"/>
    <cellStyle name="Entrée 3 14" xfId="1357"/>
    <cellStyle name="Entrée 3 14 10" xfId="9936"/>
    <cellStyle name="Entrée 3 14 11" xfId="6464"/>
    <cellStyle name="Entrée 3 14 12" xfId="6954"/>
    <cellStyle name="Entrée 3 14 13" xfId="11790"/>
    <cellStyle name="Entrée 3 14 14" xfId="13740"/>
    <cellStyle name="Entrée 3 14 15" xfId="14164"/>
    <cellStyle name="Entrée 3 14 16" xfId="14942"/>
    <cellStyle name="Entrée 3 14 17" xfId="15166"/>
    <cellStyle name="Entrée 3 14 18" xfId="11322"/>
    <cellStyle name="Entrée 3 14 2" xfId="4486"/>
    <cellStyle name="Entrée 3 14 3" xfId="7275"/>
    <cellStyle name="Entrée 3 14 4" xfId="6908"/>
    <cellStyle name="Entrée 3 14 5" xfId="7440"/>
    <cellStyle name="Entrée 3 14 6" xfId="6596"/>
    <cellStyle name="Entrée 3 14 7" xfId="7371"/>
    <cellStyle name="Entrée 3 14 8" xfId="9222"/>
    <cellStyle name="Entrée 3 14 9" xfId="6555"/>
    <cellStyle name="Entrée 3 15" xfId="1401"/>
    <cellStyle name="Entrée 3 15 10" xfId="8857"/>
    <cellStyle name="Entrée 3 15 11" xfId="10065"/>
    <cellStyle name="Entrée 3 15 12" xfId="9969"/>
    <cellStyle name="Entrée 3 15 13" xfId="11834"/>
    <cellStyle name="Entrée 3 15 14" xfId="14769"/>
    <cellStyle name="Entrée 3 15 15" xfId="14672"/>
    <cellStyle name="Entrée 3 15 16" xfId="13817"/>
    <cellStyle name="Entrée 3 15 17" xfId="14860"/>
    <cellStyle name="Entrée 3 15 18" xfId="15300"/>
    <cellStyle name="Entrée 3 15 2" xfId="4530"/>
    <cellStyle name="Entrée 3 15 3" xfId="7319"/>
    <cellStyle name="Entrée 3 15 4" xfId="6644"/>
    <cellStyle name="Entrée 3 15 5" xfId="6538"/>
    <cellStyle name="Entrée 3 15 6" xfId="6507"/>
    <cellStyle name="Entrée 3 15 7" xfId="6420"/>
    <cellStyle name="Entrée 3 15 8" xfId="9133"/>
    <cellStyle name="Entrée 3 15 9" xfId="9908"/>
    <cellStyle name="Entrée 3 16" xfId="1318"/>
    <cellStyle name="Entrée 3 16 10" xfId="10284"/>
    <cellStyle name="Entrée 3 16 11" xfId="10416"/>
    <cellStyle name="Entrée 3 16 12" xfId="9987"/>
    <cellStyle name="Entrée 3 16 13" xfId="11751"/>
    <cellStyle name="Entrée 3 16 14" xfId="15186"/>
    <cellStyle name="Entrée 3 16 15" xfId="14454"/>
    <cellStyle name="Entrée 3 16 16" xfId="15537"/>
    <cellStyle name="Entrée 3 16 17" xfId="14474"/>
    <cellStyle name="Entrée 3 16 18" xfId="14221"/>
    <cellStyle name="Entrée 3 16 2" xfId="4447"/>
    <cellStyle name="Entrée 3 16 3" xfId="7236"/>
    <cellStyle name="Entrée 3 16 4" xfId="8160"/>
    <cellStyle name="Entrée 3 16 5" xfId="9224"/>
    <cellStyle name="Entrée 3 16 6" xfId="8262"/>
    <cellStyle name="Entrée 3 16 7" xfId="9747"/>
    <cellStyle name="Entrée 3 16 8" xfId="6786"/>
    <cellStyle name="Entrée 3 16 9" xfId="7369"/>
    <cellStyle name="Entrée 3 17" xfId="1406"/>
    <cellStyle name="Entrée 3 17 10" xfId="8139"/>
    <cellStyle name="Entrée 3 17 11" xfId="10141"/>
    <cellStyle name="Entrée 3 17 12" xfId="10070"/>
    <cellStyle name="Entrée 3 17 13" xfId="11839"/>
    <cellStyle name="Entrée 3 17 14" xfId="14429"/>
    <cellStyle name="Entrée 3 17 15" xfId="14310"/>
    <cellStyle name="Entrée 3 17 16" xfId="14081"/>
    <cellStyle name="Entrée 3 17 17" xfId="14416"/>
    <cellStyle name="Entrée 3 17 18" xfId="15580"/>
    <cellStyle name="Entrée 3 17 2" xfId="4535"/>
    <cellStyle name="Entrée 3 17 3" xfId="7324"/>
    <cellStyle name="Entrée 3 17 4" xfId="6355"/>
    <cellStyle name="Entrée 3 17 5" xfId="8127"/>
    <cellStyle name="Entrée 3 17 6" xfId="6385"/>
    <cellStyle name="Entrée 3 17 7" xfId="6397"/>
    <cellStyle name="Entrée 3 17 8" xfId="7919"/>
    <cellStyle name="Entrée 3 17 9" xfId="9807"/>
    <cellStyle name="Entrée 3 18" xfId="1352"/>
    <cellStyle name="Entrée 3 18 10" xfId="7354"/>
    <cellStyle name="Entrée 3 18 11" xfId="8037"/>
    <cellStyle name="Entrée 3 18 12" xfId="8925"/>
    <cellStyle name="Entrée 3 18 13" xfId="11785"/>
    <cellStyle name="Entrée 3 18 14" xfId="14195"/>
    <cellStyle name="Entrée 3 18 15" xfId="14107"/>
    <cellStyle name="Entrée 3 18 16" xfId="13619"/>
    <cellStyle name="Entrée 3 18 17" xfId="15301"/>
    <cellStyle name="Entrée 3 18 18" xfId="14700"/>
    <cellStyle name="Entrée 3 18 2" xfId="4481"/>
    <cellStyle name="Entrée 3 18 3" xfId="7270"/>
    <cellStyle name="Entrée 3 18 4" xfId="8392"/>
    <cellStyle name="Entrée 3 18 5" xfId="6570"/>
    <cellStyle name="Entrée 3 18 6" xfId="6587"/>
    <cellStyle name="Entrée 3 18 7" xfId="9307"/>
    <cellStyle name="Entrée 3 18 8" xfId="9370"/>
    <cellStyle name="Entrée 3 18 9" xfId="7976"/>
    <cellStyle name="Entrée 3 19" xfId="1327"/>
    <cellStyle name="Entrée 3 19 10" xfId="10309"/>
    <cellStyle name="Entrée 3 19 11" xfId="10435"/>
    <cellStyle name="Entrée 3 19 12" xfId="10325"/>
    <cellStyle name="Entrée 3 19 13" xfId="11760"/>
    <cellStyle name="Entrée 3 19 14" xfId="15225"/>
    <cellStyle name="Entrée 3 19 15" xfId="14106"/>
    <cellStyle name="Entrée 3 19 16" xfId="15560"/>
    <cellStyle name="Entrée 3 19 17" xfId="15417"/>
    <cellStyle name="Entrée 3 19 18" xfId="15193"/>
    <cellStyle name="Entrée 3 19 2" xfId="4456"/>
    <cellStyle name="Entrée 3 19 3" xfId="7245"/>
    <cellStyle name="Entrée 3 19 4" xfId="8274"/>
    <cellStyle name="Entrée 3 19 5" xfId="9272"/>
    <cellStyle name="Entrée 3 19 6" xfId="8472"/>
    <cellStyle name="Entrée 3 19 7" xfId="9789"/>
    <cellStyle name="Entrée 3 19 8" xfId="9555"/>
    <cellStyle name="Entrée 3 19 9" xfId="9868"/>
    <cellStyle name="Entrée 3 2" xfId="1305"/>
    <cellStyle name="Entrée 3 2 10" xfId="10012"/>
    <cellStyle name="Entrée 3 2 11" xfId="8482"/>
    <cellStyle name="Entrée 3 2 12" xfId="9428"/>
    <cellStyle name="Entrée 3 2 13" xfId="11738"/>
    <cellStyle name="Entrée 3 2 14" xfId="14704"/>
    <cellStyle name="Entrée 3 2 15" xfId="14548"/>
    <cellStyle name="Entrée 3 2 16" xfId="13862"/>
    <cellStyle name="Entrée 3 2 17" xfId="15394"/>
    <cellStyle name="Entrée 3 2 18" xfId="15611"/>
    <cellStyle name="Entrée 3 2 2" xfId="4434"/>
    <cellStyle name="Entrée 3 2 3" xfId="7223"/>
    <cellStyle name="Entrée 3 2 4" xfId="8599"/>
    <cellStyle name="Entrée 3 2 5" xfId="7536"/>
    <cellStyle name="Entrée 3 2 6" xfId="7773"/>
    <cellStyle name="Entrée 3 2 7" xfId="8316"/>
    <cellStyle name="Entrée 3 2 8" xfId="9516"/>
    <cellStyle name="Entrée 3 2 9" xfId="9716"/>
    <cellStyle name="Entrée 3 20" xfId="1404"/>
    <cellStyle name="Entrée 3 20 10" xfId="10031"/>
    <cellStyle name="Entrée 3 20 11" xfId="8414"/>
    <cellStyle name="Entrée 3 20 12" xfId="9659"/>
    <cellStyle name="Entrée 3 20 13" xfId="11837"/>
    <cellStyle name="Entrée 3 20 14" xfId="14138"/>
    <cellStyle name="Entrée 3 20 15" xfId="13912"/>
    <cellStyle name="Entrée 3 20 16" xfId="15290"/>
    <cellStyle name="Entrée 3 20 17" xfId="13715"/>
    <cellStyle name="Entrée 3 20 18" xfId="15126"/>
    <cellStyle name="Entrée 3 20 2" xfId="4533"/>
    <cellStyle name="Entrée 3 20 3" xfId="7322"/>
    <cellStyle name="Entrée 3 20 4" xfId="7596"/>
    <cellStyle name="Entrée 3 20 5" xfId="8714"/>
    <cellStyle name="Entrée 3 20 6" xfId="7419"/>
    <cellStyle name="Entrée 3 20 7" xfId="9353"/>
    <cellStyle name="Entrée 3 20 8" xfId="9129"/>
    <cellStyle name="Entrée 3 20 9" xfId="6819"/>
    <cellStyle name="Entrée 3 21" xfId="1248"/>
    <cellStyle name="Entrée 3 21 10" xfId="9918"/>
    <cellStyle name="Entrée 3 21 11" xfId="8243"/>
    <cellStyle name="Entrée 3 21 12" xfId="10442"/>
    <cellStyle name="Entrée 3 21 13" xfId="11681"/>
    <cellStyle name="Entrée 3 21 14" xfId="13919"/>
    <cellStyle name="Entrée 3 21 15" xfId="15251"/>
    <cellStyle name="Entrée 3 21 16" xfId="13934"/>
    <cellStyle name="Entrée 3 21 17" xfId="15582"/>
    <cellStyle name="Entrée 3 21 18" xfId="15626"/>
    <cellStyle name="Entrée 3 21 2" xfId="4377"/>
    <cellStyle name="Entrée 3 21 3" xfId="7166"/>
    <cellStyle name="Entrée 3 21 4" xfId="8668"/>
    <cellStyle name="Entrée 3 21 5" xfId="8166"/>
    <cellStyle name="Entrée 3 21 6" xfId="8143"/>
    <cellStyle name="Entrée 3 21 7" xfId="7965"/>
    <cellStyle name="Entrée 3 21 8" xfId="9823"/>
    <cellStyle name="Entrée 3 21 9" xfId="9444"/>
    <cellStyle name="Entrée 3 22" xfId="1311"/>
    <cellStyle name="Entrée 3 22 10" xfId="6311"/>
    <cellStyle name="Entrée 3 22 11" xfId="10222"/>
    <cellStyle name="Entrée 3 22 12" xfId="8171"/>
    <cellStyle name="Entrée 3 22 13" xfId="11744"/>
    <cellStyle name="Entrée 3 22 14" xfId="14116"/>
    <cellStyle name="Entrée 3 22 15" xfId="14832"/>
    <cellStyle name="Entrée 3 22 16" xfId="14555"/>
    <cellStyle name="Entrée 3 22 17" xfId="14714"/>
    <cellStyle name="Entrée 3 22 18" xfId="13991"/>
    <cellStyle name="Entrée 3 22 2" xfId="4440"/>
    <cellStyle name="Entrée 3 22 3" xfId="7229"/>
    <cellStyle name="Entrée 3 22 4" xfId="6485"/>
    <cellStyle name="Entrée 3 22 5" xfId="8572"/>
    <cellStyle name="Entrée 3 22 6" xfId="8986"/>
    <cellStyle name="Entrée 3 22 7" xfId="6920"/>
    <cellStyle name="Entrée 3 22 8" xfId="7886"/>
    <cellStyle name="Entrée 3 22 9" xfId="9481"/>
    <cellStyle name="Entrée 3 23" xfId="1818"/>
    <cellStyle name="Entrée 3 23 10" xfId="6530"/>
    <cellStyle name="Entrée 3 23 11" xfId="8844"/>
    <cellStyle name="Entrée 3 23 12" xfId="9881"/>
    <cellStyle name="Entrée 3 23 13" xfId="12251"/>
    <cellStyle name="Entrée 3 23 14" xfId="13701"/>
    <cellStyle name="Entrée 3 23 15" xfId="14885"/>
    <cellStyle name="Entrée 3 23 16" xfId="13650"/>
    <cellStyle name="Entrée 3 23 17" xfId="15383"/>
    <cellStyle name="Entrée 3 23 18" xfId="15103"/>
    <cellStyle name="Entrée 3 23 2" xfId="4947"/>
    <cellStyle name="Entrée 3 23 3" xfId="7653"/>
    <cellStyle name="Entrée 3 23 4" xfId="8153"/>
    <cellStyle name="Entrée 3 23 5" xfId="8622"/>
    <cellStyle name="Entrée 3 23 6" xfId="9156"/>
    <cellStyle name="Entrée 3 23 7" xfId="6919"/>
    <cellStyle name="Entrée 3 23 8" xfId="9498"/>
    <cellStyle name="Entrée 3 23 9" xfId="9459"/>
    <cellStyle name="Entrée 3 24" xfId="1853"/>
    <cellStyle name="Entrée 3 24 10" xfId="9745"/>
    <cellStyle name="Entrée 3 24 11" xfId="9727"/>
    <cellStyle name="Entrée 3 24 12" xfId="10289"/>
    <cellStyle name="Entrée 3 24 13" xfId="12286"/>
    <cellStyle name="Entrée 3 24 14" xfId="14099"/>
    <cellStyle name="Entrée 3 24 15" xfId="14716"/>
    <cellStyle name="Entrée 3 24 16" xfId="14386"/>
    <cellStyle name="Entrée 3 24 17" xfId="14000"/>
    <cellStyle name="Entrée 3 24 18" xfId="15585"/>
    <cellStyle name="Entrée 3 24 2" xfId="4982"/>
    <cellStyle name="Entrée 3 24 3" xfId="7688"/>
    <cellStyle name="Entrée 3 24 4" xfId="8122"/>
    <cellStyle name="Entrée 3 24 5" xfId="6416"/>
    <cellStyle name="Entrée 3 24 6" xfId="6435"/>
    <cellStyle name="Entrée 3 24 7" xfId="9135"/>
    <cellStyle name="Entrée 3 24 8" xfId="7844"/>
    <cellStyle name="Entrée 3 24 9" xfId="9455"/>
    <cellStyle name="Entrée 3 25" xfId="1861"/>
    <cellStyle name="Entrée 3 25 10" xfId="9914"/>
    <cellStyle name="Entrée 3 25 11" xfId="10118"/>
    <cellStyle name="Entrée 3 25 12" xfId="10402"/>
    <cellStyle name="Entrée 3 25 13" xfId="12294"/>
    <cellStyle name="Entrée 3 25 14" xfId="14185"/>
    <cellStyle name="Entrée 3 25 15" xfId="15157"/>
    <cellStyle name="Entrée 3 25 16" xfId="14098"/>
    <cellStyle name="Entrée 3 25 17" xfId="15516"/>
    <cellStyle name="Entrée 3 25 18" xfId="15062"/>
    <cellStyle name="Entrée 3 25 2" xfId="4990"/>
    <cellStyle name="Entrée 3 25 3" xfId="7696"/>
    <cellStyle name="Entrée 3 25 4" xfId="8133"/>
    <cellStyle name="Entrée 3 25 5" xfId="7414"/>
    <cellStyle name="Entrée 3 25 6" xfId="7068"/>
    <cellStyle name="Entrée 3 25 7" xfId="7432"/>
    <cellStyle name="Entrée 3 25 8" xfId="9715"/>
    <cellStyle name="Entrée 3 25 9" xfId="9245"/>
    <cellStyle name="Entrée 3 26" xfId="1808"/>
    <cellStyle name="Entrée 3 26 10" xfId="6723"/>
    <cellStyle name="Entrée 3 26 11" xfId="9393"/>
    <cellStyle name="Entrée 3 26 12" xfId="9952"/>
    <cellStyle name="Entrée 3 26 13" xfId="12241"/>
    <cellStyle name="Entrée 3 26 14" xfId="13892"/>
    <cellStyle name="Entrée 3 26 15" xfId="13755"/>
    <cellStyle name="Entrée 3 26 16" xfId="14174"/>
    <cellStyle name="Entrée 3 26 17" xfId="15004"/>
    <cellStyle name="Entrée 3 26 18" xfId="14680"/>
    <cellStyle name="Entrée 3 26 2" xfId="4937"/>
    <cellStyle name="Entrée 3 26 3" xfId="7643"/>
    <cellStyle name="Entrée 3 26 4" xfId="7555"/>
    <cellStyle name="Entrée 3 26 5" xfId="6883"/>
    <cellStyle name="Entrée 3 26 6" xfId="8847"/>
    <cellStyle name="Entrée 3 26 7" xfId="8951"/>
    <cellStyle name="Entrée 3 26 8" xfId="9113"/>
    <cellStyle name="Entrée 3 26 9" xfId="6489"/>
    <cellStyle name="Entrée 3 27" xfId="1856"/>
    <cellStyle name="Entrée 3 27 10" xfId="9038"/>
    <cellStyle name="Entrée 3 27 11" xfId="9494"/>
    <cellStyle name="Entrée 3 27 12" xfId="9383"/>
    <cellStyle name="Entrée 3 27 13" xfId="12289"/>
    <cellStyle name="Entrée 3 27 14" xfId="13924"/>
    <cellStyle name="Entrée 3 27 15" xfId="13646"/>
    <cellStyle name="Entrée 3 27 16" xfId="14139"/>
    <cellStyle name="Entrée 3 27 17" xfId="14516"/>
    <cellStyle name="Entrée 3 27 18" xfId="15597"/>
    <cellStyle name="Entrée 3 27 2" xfId="4985"/>
    <cellStyle name="Entrée 3 27 3" xfId="7691"/>
    <cellStyle name="Entrée 3 27 4" xfId="8627"/>
    <cellStyle name="Entrée 3 27 5" xfId="6787"/>
    <cellStyle name="Entrée 3 27 6" xfId="8517"/>
    <cellStyle name="Entrée 3 27 7" xfId="6993"/>
    <cellStyle name="Entrée 3 27 8" xfId="9096"/>
    <cellStyle name="Entrée 3 27 9" xfId="9426"/>
    <cellStyle name="Entrée 3 28" xfId="1788"/>
    <cellStyle name="Entrée 3 28 10" xfId="9466"/>
    <cellStyle name="Entrée 3 28 11" xfId="8156"/>
    <cellStyle name="Entrée 3 28 12" xfId="10221"/>
    <cellStyle name="Entrée 3 28 13" xfId="12221"/>
    <cellStyle name="Entrée 3 28 14" xfId="14657"/>
    <cellStyle name="Entrée 3 28 15" xfId="13585"/>
    <cellStyle name="Entrée 3 28 16" xfId="15002"/>
    <cellStyle name="Entrée 3 28 17" xfId="14238"/>
    <cellStyle name="Entrée 3 28 18" xfId="13867"/>
    <cellStyle name="Entrée 3 28 2" xfId="4917"/>
    <cellStyle name="Entrée 3 28 3" xfId="7623"/>
    <cellStyle name="Entrée 3 28 4" xfId="8023"/>
    <cellStyle name="Entrée 3 28 5" xfId="6567"/>
    <cellStyle name="Entrée 3 28 6" xfId="6484"/>
    <cellStyle name="Entrée 3 28 7" xfId="9305"/>
    <cellStyle name="Entrée 3 28 8" xfId="8827"/>
    <cellStyle name="Entrée 3 28 9" xfId="7056"/>
    <cellStyle name="Entrée 3 29" xfId="1837"/>
    <cellStyle name="Entrée 3 29 10" xfId="10184"/>
    <cellStyle name="Entrée 3 29 11" xfId="10352"/>
    <cellStyle name="Entrée 3 29 12" xfId="8853"/>
    <cellStyle name="Entrée 3 29 13" xfId="12270"/>
    <cellStyle name="Entrée 3 29 14" xfId="15053"/>
    <cellStyle name="Entrée 3 29 15" xfId="14870"/>
    <cellStyle name="Entrée 3 29 16" xfId="15453"/>
    <cellStyle name="Entrée 3 29 17" xfId="13641"/>
    <cellStyle name="Entrée 3 29 18" xfId="14145"/>
    <cellStyle name="Entrée 3 29 2" xfId="4966"/>
    <cellStyle name="Entrée 3 29 3" xfId="7672"/>
    <cellStyle name="Entrée 3 29 4" xfId="6600"/>
    <cellStyle name="Entrée 3 29 5" xfId="9040"/>
    <cellStyle name="Entrée 3 29 6" xfId="8595"/>
    <cellStyle name="Entrée 3 29 7" xfId="9604"/>
    <cellStyle name="Entrée 3 29 8" xfId="8178"/>
    <cellStyle name="Entrée 3 29 9" xfId="9201"/>
    <cellStyle name="Entrée 3 3" xfId="1348"/>
    <cellStyle name="Entrée 3 3 10" xfId="10094"/>
    <cellStyle name="Entrée 3 3 11" xfId="8050"/>
    <cellStyle name="Entrée 3 3 12" xfId="9557"/>
    <cellStyle name="Entrée 3 3 13" xfId="11781"/>
    <cellStyle name="Entrée 3 3 14" xfId="14395"/>
    <cellStyle name="Entrée 3 3 15" xfId="13579"/>
    <cellStyle name="Entrée 3 3 16" xfId="15349"/>
    <cellStyle name="Entrée 3 3 17" xfId="14825"/>
    <cellStyle name="Entrée 3 3 18" xfId="14887"/>
    <cellStyle name="Entrée 3 3 2" xfId="4477"/>
    <cellStyle name="Entrée 3 3 3" xfId="7266"/>
    <cellStyle name="Entrée 3 3 4" xfId="8404"/>
    <cellStyle name="Entrée 3 3 5" xfId="8830"/>
    <cellStyle name="Entrée 3 3 6" xfId="5561"/>
    <cellStyle name="Entrée 3 3 7" xfId="9452"/>
    <cellStyle name="Entrée 3 3 8" xfId="7134"/>
    <cellStyle name="Entrée 3 3 9" xfId="8647"/>
    <cellStyle name="Entrée 3 30" xfId="1592"/>
    <cellStyle name="Entrée 3 30 10" xfId="8252"/>
    <cellStyle name="Entrée 3 30 11" xfId="6686"/>
    <cellStyle name="Entrée 3 30 12" xfId="10443"/>
    <cellStyle name="Entrée 3 30 13" xfId="12025"/>
    <cellStyle name="Entrée 3 30 14" xfId="13853"/>
    <cellStyle name="Entrée 3 30 15" xfId="15252"/>
    <cellStyle name="Entrée 3 30 16" xfId="15196"/>
    <cellStyle name="Entrée 3 30 17" xfId="15584"/>
    <cellStyle name="Entrée 3 30 18" xfId="15627"/>
    <cellStyle name="Entrée 3 30 2" xfId="4721"/>
    <cellStyle name="Entrée 3 30 3" xfId="7479"/>
    <cellStyle name="Entrée 3 30 4" xfId="8669"/>
    <cellStyle name="Entrée 3 30 5" xfId="7968"/>
    <cellStyle name="Entrée 3 30 6" xfId="7566"/>
    <cellStyle name="Entrée 3 30 7" xfId="9227"/>
    <cellStyle name="Entrée 3 30 8" xfId="9825"/>
    <cellStyle name="Entrée 3 30 9" xfId="9207"/>
    <cellStyle name="Entrée 3 31" xfId="1781"/>
    <cellStyle name="Entrée 3 31 10" xfId="6695"/>
    <cellStyle name="Entrée 3 31 11" xfId="8812"/>
    <cellStyle name="Entrée 3 31 12" xfId="10438"/>
    <cellStyle name="Entrée 3 31 13" xfId="12214"/>
    <cellStyle name="Entrée 3 31 14" xfId="14703"/>
    <cellStyle name="Entrée 3 31 15" xfId="15235"/>
    <cellStyle name="Entrée 3 31 16" xfId="14511"/>
    <cellStyle name="Entrée 3 31 17" xfId="15567"/>
    <cellStyle name="Entrée 3 31 18" xfId="14546"/>
    <cellStyle name="Entrée 3 31 2" xfId="4910"/>
    <cellStyle name="Entrée 3 31 3" xfId="7616"/>
    <cellStyle name="Entrée 3 31 4" xfId="8640"/>
    <cellStyle name="Entrée 3 31 5" xfId="6278"/>
    <cellStyle name="Entrée 3 31 6" xfId="9104"/>
    <cellStyle name="Entrée 3 31 7" xfId="6962"/>
    <cellStyle name="Entrée 3 31 8" xfId="9803"/>
    <cellStyle name="Entrée 3 31 9" xfId="9488"/>
    <cellStyle name="Entrée 3 32" xfId="1773"/>
    <cellStyle name="Entrée 3 32 10" xfId="10021"/>
    <cellStyle name="Entrée 3 32 11" xfId="9631"/>
    <cellStyle name="Entrée 3 32 12" xfId="10376"/>
    <cellStyle name="Entrée 3 32 13" xfId="12206"/>
    <cellStyle name="Entrée 3 32 14" xfId="14625"/>
    <cellStyle name="Entrée 3 32 15" xfId="15100"/>
    <cellStyle name="Entrée 3 32 16" xfId="15279"/>
    <cellStyle name="Entrée 3 32 17" xfId="15485"/>
    <cellStyle name="Entrée 3 32 18" xfId="15386"/>
    <cellStyle name="Entrée 3 32 2" xfId="4902"/>
    <cellStyle name="Entrée 3 32 3" xfId="7608"/>
    <cellStyle name="Entrée 3 32 4" xfId="7108"/>
    <cellStyle name="Entrée 3 32 5" xfId="8697"/>
    <cellStyle name="Entrée 3 32 6" xfId="6628"/>
    <cellStyle name="Entrée 3 32 7" xfId="9339"/>
    <cellStyle name="Entrée 3 32 8" xfId="9656"/>
    <cellStyle name="Entrée 3 32 9" xfId="9225"/>
    <cellStyle name="Entrée 3 33" xfId="1830"/>
    <cellStyle name="Entrée 3 33 10" xfId="9578"/>
    <cellStyle name="Entrée 3 33 11" xfId="8400"/>
    <cellStyle name="Entrée 3 33 12" xfId="9953"/>
    <cellStyle name="Entrée 3 33 13" xfId="12263"/>
    <cellStyle name="Entrée 3 33 14" xfId="14486"/>
    <cellStyle name="Entrée 3 33 15" xfId="14847"/>
    <cellStyle name="Entrée 3 33 16" xfId="13875"/>
    <cellStyle name="Entrée 3 33 17" xfId="14926"/>
    <cellStyle name="Entrée 3 33 18" xfId="15510"/>
    <cellStyle name="Entrée 3 33 2" xfId="4959"/>
    <cellStyle name="Entrée 3 33 3" xfId="7665"/>
    <cellStyle name="Entrée 3 33 4" xfId="8461"/>
    <cellStyle name="Entrée 3 33 5" xfId="8200"/>
    <cellStyle name="Entrée 3 33 6" xfId="8146"/>
    <cellStyle name="Entrée 3 33 7" xfId="3330"/>
    <cellStyle name="Entrée 3 33 8" xfId="9102"/>
    <cellStyle name="Entrée 3 33 9" xfId="8327"/>
    <cellStyle name="Entrée 3 34" xfId="1900"/>
    <cellStyle name="Entrée 3 34 10" xfId="8577"/>
    <cellStyle name="Entrée 3 34 11" xfId="7356"/>
    <cellStyle name="Entrée 3 34 12" xfId="10368"/>
    <cellStyle name="Entrée 3 34 13" xfId="12333"/>
    <cellStyle name="Entrée 3 34 14" xfId="14844"/>
    <cellStyle name="Entrée 3 34 15" xfId="15078"/>
    <cellStyle name="Entrée 3 34 16" xfId="14399"/>
    <cellStyle name="Entrée 3 34 17" xfId="15471"/>
    <cellStyle name="Entrée 3 34 18" xfId="14379"/>
    <cellStyle name="Entrée 3 34 2" xfId="5029"/>
    <cellStyle name="Entrée 3 34 3" xfId="7735"/>
    <cellStyle name="Entrée 3 34 4" xfId="6662"/>
    <cellStyle name="Entrée 3 34 5" xfId="6561"/>
    <cellStyle name="Entrée 3 34 6" xfId="8159"/>
    <cellStyle name="Entrée 3 34 7" xfId="6504"/>
    <cellStyle name="Entrée 3 34 8" xfId="9635"/>
    <cellStyle name="Entrée 3 34 9" xfId="9912"/>
    <cellStyle name="Entrée 3 35" xfId="1804"/>
    <cellStyle name="Entrée 3 35 10" xfId="10189"/>
    <cellStyle name="Entrée 3 35 11" xfId="10358"/>
    <cellStyle name="Entrée 3 35 12" xfId="10349"/>
    <cellStyle name="Entrée 3 35 13" xfId="12237"/>
    <cellStyle name="Entrée 3 35 14" xfId="15063"/>
    <cellStyle name="Entrée 3 35 15" xfId="15048"/>
    <cellStyle name="Entrée 3 35 16" xfId="15459"/>
    <cellStyle name="Entrée 3 35 17" xfId="15449"/>
    <cellStyle name="Entrée 3 35 18" xfId="14441"/>
    <cellStyle name="Entrée 3 35 2" xfId="4933"/>
    <cellStyle name="Entrée 3 35 3" xfId="7639"/>
    <cellStyle name="Entrée 3 35 4" xfId="6597"/>
    <cellStyle name="Entrée 3 35 5" xfId="9052"/>
    <cellStyle name="Entrée 3 35 6" xfId="8672"/>
    <cellStyle name="Entrée 3 35 7" xfId="9614"/>
    <cellStyle name="Entrée 3 35 8" xfId="9600"/>
    <cellStyle name="Entrée 3 35 9" xfId="9769"/>
    <cellStyle name="Entrée 3 36" xfId="1777"/>
    <cellStyle name="Entrée 3 36 10" xfId="6763"/>
    <cellStyle name="Entrée 3 36 11" xfId="8024"/>
    <cellStyle name="Entrée 3 36 12" xfId="9188"/>
    <cellStyle name="Entrée 3 36 13" xfId="12210"/>
    <cellStyle name="Entrée 3 36 14" xfId="14797"/>
    <cellStyle name="Entrée 3 36 15" xfId="13604"/>
    <cellStyle name="Entrée 3 36 16" xfId="13856"/>
    <cellStyle name="Entrée 3 36 17" xfId="15369"/>
    <cellStyle name="Entrée 3 36 18" xfId="15377"/>
    <cellStyle name="Entrée 3 36 2" xfId="4906"/>
    <cellStyle name="Entrée 3 36 3" xfId="7612"/>
    <cellStyle name="Entrée 3 36 4" xfId="6866"/>
    <cellStyle name="Entrée 3 36 5" xfId="8451"/>
    <cellStyle name="Entrée 3 36 6" xfId="7032"/>
    <cellStyle name="Entrée 3 36 7" xfId="6411"/>
    <cellStyle name="Entrée 3 36 8" xfId="9480"/>
    <cellStyle name="Entrée 3 36 9" xfId="9504"/>
    <cellStyle name="Entrée 3 37" xfId="1901"/>
    <cellStyle name="Entrée 3 37 10" xfId="9265"/>
    <cellStyle name="Entrée 3 37 11" xfId="6999"/>
    <cellStyle name="Entrée 3 37 12" xfId="10321"/>
    <cellStyle name="Entrée 3 37 13" xfId="12334"/>
    <cellStyle name="Entrée 3 37 14" xfId="13851"/>
    <cellStyle name="Entrée 3 37 15" xfId="13900"/>
    <cellStyle name="Entrée 3 37 16" xfId="14554"/>
    <cellStyle name="Entrée 3 37 17" xfId="15411"/>
    <cellStyle name="Entrée 3 37 18" xfId="15564"/>
    <cellStyle name="Entrée 3 37 2" xfId="5030"/>
    <cellStyle name="Entrée 3 37 3" xfId="7736"/>
    <cellStyle name="Entrée 3 37 4" xfId="7347"/>
    <cellStyle name="Entrée 3 37 5" xfId="8524"/>
    <cellStyle name="Entrée 3 37 6" xfId="8280"/>
    <cellStyle name="Entrée 3 37 7" xfId="7077"/>
    <cellStyle name="Entrée 3 37 8" xfId="9544"/>
    <cellStyle name="Entrée 3 37 9" xfId="7129"/>
    <cellStyle name="Entrée 3 38" xfId="1881"/>
    <cellStyle name="Entrée 3 38 10" xfId="9347"/>
    <cellStyle name="Entrée 3 38 11" xfId="7565"/>
    <cellStyle name="Entrée 3 38 12" xfId="8283"/>
    <cellStyle name="Entrée 3 38 13" xfId="12314"/>
    <cellStyle name="Entrée 3 38 14" xfId="14214"/>
    <cellStyle name="Entrée 3 38 15" xfId="13805"/>
    <cellStyle name="Entrée 3 38 16" xfId="15029"/>
    <cellStyle name="Entrée 3 38 17" xfId="10650"/>
    <cellStyle name="Entrée 3 38 18" xfId="15188"/>
    <cellStyle name="Entrée 3 38 2" xfId="5010"/>
    <cellStyle name="Entrée 3 38 3" xfId="7716"/>
    <cellStyle name="Entrée 3 38 4" xfId="6907"/>
    <cellStyle name="Entrée 3 38 5" xfId="7858"/>
    <cellStyle name="Entrée 3 38 6" xfId="9166"/>
    <cellStyle name="Entrée 3 38 7" xfId="7537"/>
    <cellStyle name="Entrée 3 38 8" xfId="8797"/>
    <cellStyle name="Entrée 3 38 9" xfId="9053"/>
    <cellStyle name="Entrée 3 39" xfId="1885"/>
    <cellStyle name="Entrée 3 39 10" xfId="9988"/>
    <cellStyle name="Entrée 3 39 11" xfId="9980"/>
    <cellStyle name="Entrée 3 39 12" xfId="9795"/>
    <cellStyle name="Entrée 3 39 13" xfId="12318"/>
    <cellStyle name="Entrée 3 39 14" xfId="14030"/>
    <cellStyle name="Entrée 3 39 15" xfId="14362"/>
    <cellStyle name="Entrée 3 39 16" xfId="14455"/>
    <cellStyle name="Entrée 3 39 17" xfId="14962"/>
    <cellStyle name="Entrée 3 39 18" xfId="15329"/>
    <cellStyle name="Entrée 3 39 2" xfId="5014"/>
    <cellStyle name="Entrée 3 39 3" xfId="7720"/>
    <cellStyle name="Entrée 3 39 4" xfId="7348"/>
    <cellStyle name="Entrée 3 39 5" xfId="6715"/>
    <cellStyle name="Entrée 3 39 6" xfId="6588"/>
    <cellStyle name="Entrée 3 39 7" xfId="6506"/>
    <cellStyle name="Entrée 3 39 8" xfId="8497"/>
    <cellStyle name="Entrée 3 39 9" xfId="8781"/>
    <cellStyle name="Entrée 3 4" xfId="1355"/>
    <cellStyle name="Entrée 3 4 10" xfId="8318"/>
    <cellStyle name="Entrée 3 4 11" xfId="10018"/>
    <cellStyle name="Entrée 3 4 12" xfId="9377"/>
    <cellStyle name="Entrée 3 4 13" xfId="11788"/>
    <cellStyle name="Entrée 3 4 14" xfId="15000"/>
    <cellStyle name="Entrée 3 4 15" xfId="14170"/>
    <cellStyle name="Entrée 3 4 16" xfId="15017"/>
    <cellStyle name="Entrée 3 4 17" xfId="13632"/>
    <cellStyle name="Entrée 3 4 18" xfId="15641"/>
    <cellStyle name="Entrée 3 4 2" xfId="4484"/>
    <cellStyle name="Entrée 3 4 3" xfId="7273"/>
    <cellStyle name="Entrée 3 4 4" xfId="8134"/>
    <cellStyle name="Entrée 3 4 5" xfId="6301"/>
    <cellStyle name="Entrée 3 4 6" xfId="8957"/>
    <cellStyle name="Entrée 3 4 7" xfId="7587"/>
    <cellStyle name="Entrée 3 4 8" xfId="8209"/>
    <cellStyle name="Entrée 3 4 9" xfId="9230"/>
    <cellStyle name="Entrée 3 40" xfId="1594"/>
    <cellStyle name="Entrée 3 40 10" xfId="10016"/>
    <cellStyle name="Entrée 3 40 11" xfId="8027"/>
    <cellStyle name="Entrée 3 40 12" xfId="10387"/>
    <cellStyle name="Entrée 3 40 13" xfId="12027"/>
    <cellStyle name="Entrée 3 40 14" xfId="14209"/>
    <cellStyle name="Entrée 3 40 15" xfId="15130"/>
    <cellStyle name="Entrée 3 40 16" xfId="15137"/>
    <cellStyle name="Entrée 3 40 17" xfId="15499"/>
    <cellStyle name="Entrée 3 40 18" xfId="15393"/>
    <cellStyle name="Entrée 3 40 2" xfId="4723"/>
    <cellStyle name="Entrée 3 40 3" xfId="7481"/>
    <cellStyle name="Entrée 3 40 4" xfId="6951"/>
    <cellStyle name="Entrée 3 40 5" xfId="7543"/>
    <cellStyle name="Entrée 3 40 6" xfId="8411"/>
    <cellStyle name="Entrée 3 40 7" xfId="8425"/>
    <cellStyle name="Entrée 3 40 8" xfId="9689"/>
    <cellStyle name="Entrée 3 40 9" xfId="8428"/>
    <cellStyle name="Entrée 3 41" xfId="1798"/>
    <cellStyle name="Entrée 3 41 10" xfId="9042"/>
    <cellStyle name="Entrée 3 41 11" xfId="10080"/>
    <cellStyle name="Entrée 3 41 12" xfId="7522"/>
    <cellStyle name="Entrée 3 41 13" xfId="12231"/>
    <cellStyle name="Entrée 3 41 14" xfId="15005"/>
    <cellStyle name="Entrée 3 41 15" xfId="13600"/>
    <cellStyle name="Entrée 3 41 16" xfId="13689"/>
    <cellStyle name="Entrée 3 41 17" xfId="14835"/>
    <cellStyle name="Entrée 3 41 18" xfId="15621"/>
    <cellStyle name="Entrée 3 41 2" xfId="4927"/>
    <cellStyle name="Entrée 3 41 3" xfId="7633"/>
    <cellStyle name="Entrée 3 41 4" xfId="6967"/>
    <cellStyle name="Entrée 3 41 5" xfId="6609"/>
    <cellStyle name="Entrée 3 41 6" xfId="6804"/>
    <cellStyle name="Entrée 3 41 7" xfId="8089"/>
    <cellStyle name="Entrée 3 41 8" xfId="6889"/>
    <cellStyle name="Entrée 3 41 9" xfId="6458"/>
    <cellStyle name="Entrée 3 42" xfId="2743"/>
    <cellStyle name="Entrée 3 42 10" xfId="10027"/>
    <cellStyle name="Entrée 3 42 11" xfId="9963"/>
    <cellStyle name="Entrée 3 42 12" xfId="10446"/>
    <cellStyle name="Entrée 3 42 13" xfId="13174"/>
    <cellStyle name="Entrée 3 42 14" xfId="14656"/>
    <cellStyle name="Entrée 3 42 15" xfId="15258"/>
    <cellStyle name="Entrée 3 42 16" xfId="15287"/>
    <cellStyle name="Entrée 3 42 17" xfId="15589"/>
    <cellStyle name="Entrée 3 42 18" xfId="14397"/>
    <cellStyle name="Entrée 3 42 2" xfId="5871"/>
    <cellStyle name="Entrée 3 42 3" xfId="8361"/>
    <cellStyle name="Entrée 3 42 4" xfId="8676"/>
    <cellStyle name="Entrée 3 42 5" xfId="8710"/>
    <cellStyle name="Entrée 3 42 6" xfId="8298"/>
    <cellStyle name="Entrée 3 42 7" xfId="9349"/>
    <cellStyle name="Entrée 3 42 8" xfId="9832"/>
    <cellStyle name="Entrée 3 42 9" xfId="8308"/>
    <cellStyle name="Entrée 3 43" xfId="2756"/>
    <cellStyle name="Entrée 3 43 10" xfId="10267"/>
    <cellStyle name="Entrée 3 43 11" xfId="10459"/>
    <cellStyle name="Entrée 3 43 12" xfId="13187"/>
    <cellStyle name="Entrée 3 43 13" xfId="13622"/>
    <cellStyle name="Entrée 3 43 14" xfId="15271"/>
    <cellStyle name="Entrée 3 43 15" xfId="14671"/>
    <cellStyle name="Entrée 3 43 16" xfId="15574"/>
    <cellStyle name="Entrée 3 43 2" xfId="5884"/>
    <cellStyle name="Entrée 3 43 3" xfId="8374"/>
    <cellStyle name="Entrée 3 43 4" xfId="8689"/>
    <cellStyle name="Entrée 3 43 5" xfId="6657"/>
    <cellStyle name="Entrée 3 43 6" xfId="9329"/>
    <cellStyle name="Entrée 3 43 7" xfId="9177"/>
    <cellStyle name="Entrée 3 43 8" xfId="9499"/>
    <cellStyle name="Entrée 3 43 9" xfId="9910"/>
    <cellStyle name="Entrée 3 44" xfId="2759"/>
    <cellStyle name="Entrée 3 44 10" xfId="10357"/>
    <cellStyle name="Entrée 3 44 11" xfId="10462"/>
    <cellStyle name="Entrée 3 44 12" xfId="13190"/>
    <cellStyle name="Entrée 3 44 13" xfId="15061"/>
    <cellStyle name="Entrée 3 44 14" xfId="15274"/>
    <cellStyle name="Entrée 3 44 15" xfId="15458"/>
    <cellStyle name="Entrée 3 44 16" xfId="13783"/>
    <cellStyle name="Entrée 3 44 2" xfId="5887"/>
    <cellStyle name="Entrée 3 44 3" xfId="8377"/>
    <cellStyle name="Entrée 3 44 4" xfId="8692"/>
    <cellStyle name="Entrée 3 44 5" xfId="9050"/>
    <cellStyle name="Entrée 3 44 6" xfId="9332"/>
    <cellStyle name="Entrée 3 44 7" xfId="9612"/>
    <cellStyle name="Entrée 3 44 8" xfId="7106"/>
    <cellStyle name="Entrée 3 44 9" xfId="10187"/>
    <cellStyle name="Entrée 3 45" xfId="3348"/>
    <cellStyle name="Entrée 3 46" xfId="6393"/>
    <cellStyle name="Entrée 3 47" xfId="6677"/>
    <cellStyle name="Entrée 3 48" xfId="8613"/>
    <cellStyle name="Entrée 3 49" xfId="8100"/>
    <cellStyle name="Entrée 3 5" xfId="1294"/>
    <cellStyle name="Entrée 3 5 10" xfId="10314"/>
    <cellStyle name="Entrée 3 5 11" xfId="10437"/>
    <cellStyle name="Entrée 3 5 12" xfId="10426"/>
    <cellStyle name="Entrée 3 5 13" xfId="11727"/>
    <cellStyle name="Entrée 3 5 14" xfId="15231"/>
    <cellStyle name="Entrée 3 5 15" xfId="15212"/>
    <cellStyle name="Entrée 3 5 16" xfId="15565"/>
    <cellStyle name="Entrée 3 5 17" xfId="15549"/>
    <cellStyle name="Entrée 3 5 18" xfId="14803"/>
    <cellStyle name="Entrée 3 5 2" xfId="4423"/>
    <cellStyle name="Entrée 3 5 3" xfId="7212"/>
    <cellStyle name="Entrée 3 5 4" xfId="8285"/>
    <cellStyle name="Entrée 3 5 5" xfId="9280"/>
    <cellStyle name="Entrée 3 5 6" xfId="6632"/>
    <cellStyle name="Entrée 3 5 7" xfId="9798"/>
    <cellStyle name="Entrée 3 5 8" xfId="9773"/>
    <cellStyle name="Entrée 3 5 9" xfId="9874"/>
    <cellStyle name="Entrée 3 50" xfId="8773"/>
    <cellStyle name="Entrée 3 51" xfId="6846"/>
    <cellStyle name="Entrée 3 52" xfId="9728"/>
    <cellStyle name="Entrée 3 53" xfId="7585"/>
    <cellStyle name="Entrée 3 54" xfId="10165"/>
    <cellStyle name="Entrée 3 55" xfId="10656"/>
    <cellStyle name="Entrée 3 56" xfId="14330"/>
    <cellStyle name="Entrée 3 57" xfId="14773"/>
    <cellStyle name="Entrée 3 58" xfId="14241"/>
    <cellStyle name="Entrée 3 59" xfId="15367"/>
    <cellStyle name="Entrée 3 6" xfId="1350"/>
    <cellStyle name="Entrée 3 6 10" xfId="9045"/>
    <cellStyle name="Entrée 3 6 11" xfId="9281"/>
    <cellStyle name="Entrée 3 6 12" xfId="9894"/>
    <cellStyle name="Entrée 3 6 13" xfId="11783"/>
    <cellStyle name="Entrée 3 6 14" xfId="13839"/>
    <cellStyle name="Entrée 3 6 15" xfId="14232"/>
    <cellStyle name="Entrée 3 6 16" xfId="14392"/>
    <cellStyle name="Entrée 3 6 17" xfId="14462"/>
    <cellStyle name="Entrée 3 6 18" xfId="15346"/>
    <cellStyle name="Entrée 3 6 2" xfId="4479"/>
    <cellStyle name="Entrée 3 6 3" xfId="7268"/>
    <cellStyle name="Entrée 3 6 4" xfId="3337"/>
    <cellStyle name="Entrée 3 6 5" xfId="6831"/>
    <cellStyle name="Entrée 3 6 6" xfId="8181"/>
    <cellStyle name="Entrée 3 6 7" xfId="9155"/>
    <cellStyle name="Entrée 3 6 8" xfId="8614"/>
    <cellStyle name="Entrée 3 6 9" xfId="9966"/>
    <cellStyle name="Entrée 3 60" xfId="14205"/>
    <cellStyle name="Entrée 3 7" xfId="1277"/>
    <cellStyle name="Entrée 3 7 10" xfId="10003"/>
    <cellStyle name="Entrée 3 7 11" xfId="7525"/>
    <cellStyle name="Entrée 3 7 12" xfId="9390"/>
    <cellStyle name="Entrée 3 7 13" xfId="11710"/>
    <cellStyle name="Entrée 3 7 14" xfId="13687"/>
    <cellStyle name="Entrée 3 7 15" xfId="13674"/>
    <cellStyle name="Entrée 3 7 16" xfId="14931"/>
    <cellStyle name="Entrée 3 7 17" xfId="14864"/>
    <cellStyle name="Entrée 3 7 18" xfId="14484"/>
    <cellStyle name="Entrée 3 7 2" xfId="4406"/>
    <cellStyle name="Entrée 3 7 3" xfId="7195"/>
    <cellStyle name="Entrée 3 7 4" xfId="6877"/>
    <cellStyle name="Entrée 3 7 5" xfId="7524"/>
    <cellStyle name="Entrée 3 7 6" xfId="3314"/>
    <cellStyle name="Entrée 3 7 7" xfId="8424"/>
    <cellStyle name="Entrée 3 7 8" xfId="6535"/>
    <cellStyle name="Entrée 3 7 9" xfId="9138"/>
    <cellStyle name="Entrée 3 8" xfId="1285"/>
    <cellStyle name="Entrée 3 8 10" xfId="9514"/>
    <cellStyle name="Entrée 3 8 11" xfId="8701"/>
    <cellStyle name="Entrée 3 8 12" xfId="10082"/>
    <cellStyle name="Entrée 3 8 13" xfId="11718"/>
    <cellStyle name="Entrée 3 8 14" xfId="13819"/>
    <cellStyle name="Entrée 3 8 15" xfId="15001"/>
    <cellStyle name="Entrée 3 8 16" xfId="14419"/>
    <cellStyle name="Entrée 3 8 17" xfId="13677"/>
    <cellStyle name="Entrée 3 8 18" xfId="14437"/>
    <cellStyle name="Entrée 3 8 2" xfId="4414"/>
    <cellStyle name="Entrée 3 8 3" xfId="7203"/>
    <cellStyle name="Entrée 3 8 4" xfId="8173"/>
    <cellStyle name="Entrée 3 8 5" xfId="3147"/>
    <cellStyle name="Entrée 3 8 6" xfId="7839"/>
    <cellStyle name="Entrée 3 8 7" xfId="7583"/>
    <cellStyle name="Entrée 3 8 8" xfId="6419"/>
    <cellStyle name="Entrée 3 8 9" xfId="9278"/>
    <cellStyle name="Entrée 3 9" xfId="1283"/>
    <cellStyle name="Entrée 3 9 10" xfId="9271"/>
    <cellStyle name="Entrée 3 9 11" xfId="9683"/>
    <cellStyle name="Entrée 3 9 12" xfId="7111"/>
    <cellStyle name="Entrée 3 9 13" xfId="11716"/>
    <cellStyle name="Entrée 3 9 14" xfId="14375"/>
    <cellStyle name="Entrée 3 9 15" xfId="14483"/>
    <cellStyle name="Entrée 3 9 16" xfId="14378"/>
    <cellStyle name="Entrée 3 9 17" xfId="14187"/>
    <cellStyle name="Entrée 3 9 18" xfId="14165"/>
    <cellStyle name="Entrée 3 9 2" xfId="4412"/>
    <cellStyle name="Entrée 3 9 3" xfId="7201"/>
    <cellStyle name="Entrée 3 9 4" xfId="6942"/>
    <cellStyle name="Entrée 3 9 5" xfId="8038"/>
    <cellStyle name="Entrée 3 9 6" xfId="8058"/>
    <cellStyle name="Entrée 3 9 7" xfId="8991"/>
    <cellStyle name="Entrée 3 9 8" xfId="6328"/>
    <cellStyle name="Entrée 3 9 9" xfId="8590"/>
    <cellStyle name="Euro" xfId="2"/>
    <cellStyle name="Euro 2" xfId="157"/>
    <cellStyle name="Euro 2 2" xfId="365"/>
    <cellStyle name="Euro 2 2 2" xfId="869"/>
    <cellStyle name="Euro 2 2 2 2" xfId="2721"/>
    <cellStyle name="Euro 2 2 2 2 2" xfId="5850"/>
    <cellStyle name="Euro 2 2 2 2 3" xfId="13153"/>
    <cellStyle name="Euro 2 2 2 3" xfId="1747"/>
    <cellStyle name="Euro 2 2 2 3 2" xfId="4876"/>
    <cellStyle name="Euro 2 2 2 3 3" xfId="12180"/>
    <cellStyle name="Euro 2 2 2 4" xfId="3999"/>
    <cellStyle name="Euro 2 2 2 5" xfId="11306"/>
    <cellStyle name="Euro 2 2 3" xfId="2223"/>
    <cellStyle name="Euro 2 2 3 2" xfId="5352"/>
    <cellStyle name="Euro 2 2 3 3" xfId="12655"/>
    <cellStyle name="Euro 2 2 4" xfId="1203"/>
    <cellStyle name="Euro 2 2 4 2" xfId="4332"/>
    <cellStyle name="Euro 2 2 4 3" xfId="11636"/>
    <cellStyle name="Euro 2 2 5" xfId="3066"/>
    <cellStyle name="Euro 2 2 5 2" xfId="6194"/>
    <cellStyle name="Euro 2 2 5 3" xfId="13497"/>
    <cellStyle name="Euro 2 2 6" xfId="3497"/>
    <cellStyle name="Euro 2 2 7" xfId="10805"/>
    <cellStyle name="Euro 2 3" xfId="535"/>
    <cellStyle name="Euro 2 3 2" xfId="2393"/>
    <cellStyle name="Euro 2 3 2 2" xfId="5522"/>
    <cellStyle name="Euro 2 3 2 3" xfId="12825"/>
    <cellStyle name="Euro 2 3 3" xfId="1569"/>
    <cellStyle name="Euro 2 3 3 2" xfId="4698"/>
    <cellStyle name="Euro 2 3 3 3" xfId="12002"/>
    <cellStyle name="Euro 2 3 4" xfId="3667"/>
    <cellStyle name="Euro 2 3 5" xfId="10975"/>
    <cellStyle name="Euro 2 4" xfId="707"/>
    <cellStyle name="Euro 2 4 2" xfId="2562"/>
    <cellStyle name="Euro 2 4 2 2" xfId="5691"/>
    <cellStyle name="Euro 2 4 2 3" xfId="12994"/>
    <cellStyle name="Euro 2 4 3" xfId="3838"/>
    <cellStyle name="Euro 2 4 4" xfId="11145"/>
    <cellStyle name="Euro 2 5" xfId="2064"/>
    <cellStyle name="Euro 2 5 2" xfId="5193"/>
    <cellStyle name="Euro 2 5 3" xfId="12497"/>
    <cellStyle name="Euro 2 6" xfId="1039"/>
    <cellStyle name="Euro 2 6 2" xfId="4168"/>
    <cellStyle name="Euro 2 6 3" xfId="11472"/>
    <cellStyle name="Euro 2 7" xfId="2909"/>
    <cellStyle name="Euro 2 7 2" xfId="6037"/>
    <cellStyle name="Euro 2 7 3" xfId="13340"/>
    <cellStyle name="Euro 2 8" xfId="3300"/>
    <cellStyle name="Euro 2 9" xfId="10618"/>
    <cellStyle name="Euro 3" xfId="173"/>
    <cellStyle name="Euro 3 2" xfId="377"/>
    <cellStyle name="Euro 3 2 2" xfId="1759"/>
    <cellStyle name="Euro 3 2 2 2" xfId="4888"/>
    <cellStyle name="Euro 3 2 2 3" xfId="12192"/>
    <cellStyle name="Euro 3 2 3" xfId="2235"/>
    <cellStyle name="Euro 3 2 3 2" xfId="5364"/>
    <cellStyle name="Euro 3 2 3 3" xfId="12667"/>
    <cellStyle name="Euro 3 2 4" xfId="1215"/>
    <cellStyle name="Euro 3 2 4 2" xfId="4344"/>
    <cellStyle name="Euro 3 2 4 3" xfId="11648"/>
    <cellStyle name="Euro 3 2 5" xfId="3509"/>
    <cellStyle name="Euro 3 2 6" xfId="10817"/>
    <cellStyle name="Euro 3 3" xfId="548"/>
    <cellStyle name="Euro 3 3 2" xfId="2405"/>
    <cellStyle name="Euro 3 3 2 2" xfId="5534"/>
    <cellStyle name="Euro 3 3 2 3" xfId="12837"/>
    <cellStyle name="Euro 3 3 3" xfId="1584"/>
    <cellStyle name="Euro 3 3 3 2" xfId="4713"/>
    <cellStyle name="Euro 3 3 3 3" xfId="12017"/>
    <cellStyle name="Euro 3 3 4" xfId="3680"/>
    <cellStyle name="Euro 3 3 5" xfId="10988"/>
    <cellStyle name="Euro 3 4" xfId="719"/>
    <cellStyle name="Euro 3 4 2" xfId="2574"/>
    <cellStyle name="Euro 3 4 2 2" xfId="5703"/>
    <cellStyle name="Euro 3 4 2 3" xfId="13006"/>
    <cellStyle name="Euro 3 4 3" xfId="3850"/>
    <cellStyle name="Euro 3 4 4" xfId="11157"/>
    <cellStyle name="Euro 3 5" xfId="2076"/>
    <cellStyle name="Euro 3 5 2" xfId="5205"/>
    <cellStyle name="Euro 3 5 3" xfId="12509"/>
    <cellStyle name="Euro 3 6" xfId="1051"/>
    <cellStyle name="Euro 3 6 2" xfId="4180"/>
    <cellStyle name="Euro 3 6 3" xfId="11484"/>
    <cellStyle name="Euro 3 7" xfId="3315"/>
    <cellStyle name="Euro 3 8" xfId="10633"/>
    <cellStyle name="Euro 4" xfId="389"/>
    <cellStyle name="Euro 4 2" xfId="1771"/>
    <cellStyle name="Euro 4 2 2" xfId="4900"/>
    <cellStyle name="Euro 4 2 3" xfId="12204"/>
    <cellStyle name="Euro 4 3" xfId="2247"/>
    <cellStyle name="Euro 4 3 2" xfId="5376"/>
    <cellStyle name="Euro 4 3 3" xfId="12679"/>
    <cellStyle name="Euro 4 4" xfId="1226"/>
    <cellStyle name="Euro 4 4 2" xfId="4355"/>
    <cellStyle name="Euro 4 4 3" xfId="11659"/>
    <cellStyle name="Euro 4 5" xfId="3521"/>
    <cellStyle name="Euro 4 6" xfId="10829"/>
    <cellStyle name="Euro 5" xfId="3145"/>
    <cellStyle name="Euro 5 2" xfId="6273"/>
    <cellStyle name="Euro 5 3" xfId="13576"/>
    <cellStyle name="Insatisfaisant 2" xfId="202"/>
    <cellStyle name="Milliers" xfId="3" builtinId="3"/>
    <cellStyle name="Milliers [0] 2" xfId="549"/>
    <cellStyle name="Milliers [0] 3" xfId="576"/>
    <cellStyle name="Milliers [0] 3 2" xfId="2432"/>
    <cellStyle name="Milliers 2" xfId="4"/>
    <cellStyle name="Milliers 2 10" xfId="219"/>
    <cellStyle name="Milliers 2 10 2" xfId="723"/>
    <cellStyle name="Milliers 2 10 2 2" xfId="2576"/>
    <cellStyle name="Milliers 2 10 2 2 2" xfId="5705"/>
    <cellStyle name="Milliers 2 10 2 2 3" xfId="13008"/>
    <cellStyle name="Milliers 2 10 2 3" xfId="1602"/>
    <cellStyle name="Milliers 2 10 2 3 2" xfId="4731"/>
    <cellStyle name="Milliers 2 10 2 3 3" xfId="12035"/>
    <cellStyle name="Milliers 2 10 2 4" xfId="3853"/>
    <cellStyle name="Milliers 2 10 2 5" xfId="11160"/>
    <cellStyle name="Milliers 2 10 3" xfId="2078"/>
    <cellStyle name="Milliers 2 10 3 2" xfId="5207"/>
    <cellStyle name="Milliers 2 10 3 3" xfId="12510"/>
    <cellStyle name="Milliers 2 10 4" xfId="1058"/>
    <cellStyle name="Milliers 2 10 4 2" xfId="4187"/>
    <cellStyle name="Milliers 2 10 4 3" xfId="11491"/>
    <cellStyle name="Milliers 2 10 5" xfId="2921"/>
    <cellStyle name="Milliers 2 10 5 2" xfId="6049"/>
    <cellStyle name="Milliers 2 10 5 3" xfId="13352"/>
    <cellStyle name="Milliers 2 10 6" xfId="3351"/>
    <cellStyle name="Milliers 2 10 7" xfId="10659"/>
    <cellStyle name="Milliers 2 11" xfId="390"/>
    <cellStyle name="Milliers 2 11 2" xfId="2248"/>
    <cellStyle name="Milliers 2 11 2 2" xfId="5377"/>
    <cellStyle name="Milliers 2 11 2 3" xfId="12680"/>
    <cellStyle name="Milliers 2 11 3" xfId="1423"/>
    <cellStyle name="Milliers 2 11 3 2" xfId="4552"/>
    <cellStyle name="Milliers 2 11 3 3" xfId="11856"/>
    <cellStyle name="Milliers 2 11 4" xfId="3522"/>
    <cellStyle name="Milliers 2 11 5" xfId="10830"/>
    <cellStyle name="Milliers 2 12" xfId="560"/>
    <cellStyle name="Milliers 2 12 2" xfId="2416"/>
    <cellStyle name="Milliers 2 12 2 2" xfId="5545"/>
    <cellStyle name="Milliers 2 12 2 3" xfId="12848"/>
    <cellStyle name="Milliers 2 12 3" xfId="3691"/>
    <cellStyle name="Milliers 2 12 4" xfId="11000"/>
    <cellStyle name="Milliers 2 13" xfId="1919"/>
    <cellStyle name="Milliers 2 13 2" xfId="5048"/>
    <cellStyle name="Milliers 2 13 3" xfId="12352"/>
    <cellStyle name="Milliers 2 14" xfId="894"/>
    <cellStyle name="Milliers 2 14 2" xfId="4023"/>
    <cellStyle name="Milliers 2 14 3" xfId="11327"/>
    <cellStyle name="Milliers 2 15" xfId="2764"/>
    <cellStyle name="Milliers 2 15 2" xfId="5892"/>
    <cellStyle name="Milliers 2 15 3" xfId="13195"/>
    <cellStyle name="Milliers 2 16" xfId="3081"/>
    <cellStyle name="Milliers 2 16 2" xfId="6209"/>
    <cellStyle name="Milliers 2 16 3" xfId="13512"/>
    <cellStyle name="Milliers 2 17" xfId="3151"/>
    <cellStyle name="Milliers 2 18" xfId="10470"/>
    <cellStyle name="Milliers 2 2" xfId="32"/>
    <cellStyle name="Milliers 2 2 10" xfId="551"/>
    <cellStyle name="Milliers 2 2 10 2" xfId="2407"/>
    <cellStyle name="Milliers 2 2 10 2 2" xfId="5536"/>
    <cellStyle name="Milliers 2 2 10 2 3" xfId="12839"/>
    <cellStyle name="Milliers 2 2 10 3" xfId="3682"/>
    <cellStyle name="Milliers 2 2 10 4" xfId="10991"/>
    <cellStyle name="Milliers 2 2 11" xfId="586"/>
    <cellStyle name="Milliers 2 2 11 2" xfId="2441"/>
    <cellStyle name="Milliers 2 2 11 2 2" xfId="5570"/>
    <cellStyle name="Milliers 2 2 11 2 3" xfId="12873"/>
    <cellStyle name="Milliers 2 2 11 3" xfId="3717"/>
    <cellStyle name="Milliers 2 2 11 4" xfId="11024"/>
    <cellStyle name="Milliers 2 2 12" xfId="1943"/>
    <cellStyle name="Milliers 2 2 12 2" xfId="5072"/>
    <cellStyle name="Milliers 2 2 12 3" xfId="12376"/>
    <cellStyle name="Milliers 2 2 13" xfId="918"/>
    <cellStyle name="Milliers 2 2 13 2" xfId="4047"/>
    <cellStyle name="Milliers 2 2 13 3" xfId="11351"/>
    <cellStyle name="Milliers 2 2 14" xfId="2788"/>
    <cellStyle name="Milliers 2 2 14 2" xfId="5916"/>
    <cellStyle name="Milliers 2 2 14 3" xfId="13219"/>
    <cellStyle name="Milliers 2 2 15" xfId="3088"/>
    <cellStyle name="Milliers 2 2 15 2" xfId="6216"/>
    <cellStyle name="Milliers 2 2 15 3" xfId="13519"/>
    <cellStyle name="Milliers 2 2 16" xfId="3178"/>
    <cellStyle name="Milliers 2 2 17" xfId="10495"/>
    <cellStyle name="Milliers 2 2 2" xfId="52"/>
    <cellStyle name="Milliers 2 2 2 10" xfId="3198"/>
    <cellStyle name="Milliers 2 2 2 11" xfId="10515"/>
    <cellStyle name="Milliers 2 2 2 2" xfId="119"/>
    <cellStyle name="Milliers 2 2 2 2 2" xfId="327"/>
    <cellStyle name="Milliers 2 2 2 2 2 2" xfId="832"/>
    <cellStyle name="Milliers 2 2 2 2 2 2 2" xfId="2684"/>
    <cellStyle name="Milliers 2 2 2 2 2 2 2 2" xfId="5813"/>
    <cellStyle name="Milliers 2 2 2 2 2 2 2 3" xfId="13116"/>
    <cellStyle name="Milliers 2 2 2 2 2 2 3" xfId="1710"/>
    <cellStyle name="Milliers 2 2 2 2 2 2 3 2" xfId="4839"/>
    <cellStyle name="Milliers 2 2 2 2 2 2 3 3" xfId="12143"/>
    <cellStyle name="Milliers 2 2 2 2 2 2 4" xfId="3962"/>
    <cellStyle name="Milliers 2 2 2 2 2 2 5" xfId="11269"/>
    <cellStyle name="Milliers 2 2 2 2 2 3" xfId="2186"/>
    <cellStyle name="Milliers 2 2 2 2 2 3 2" xfId="5315"/>
    <cellStyle name="Milliers 2 2 2 2 2 3 3" xfId="12618"/>
    <cellStyle name="Milliers 2 2 2 2 2 4" xfId="1166"/>
    <cellStyle name="Milliers 2 2 2 2 2 4 2" xfId="4295"/>
    <cellStyle name="Milliers 2 2 2 2 2 4 3" xfId="11599"/>
    <cellStyle name="Milliers 2 2 2 2 2 5" xfId="3029"/>
    <cellStyle name="Milliers 2 2 2 2 2 5 2" xfId="6157"/>
    <cellStyle name="Milliers 2 2 2 2 2 5 3" xfId="13460"/>
    <cellStyle name="Milliers 2 2 2 2 2 6" xfId="3459"/>
    <cellStyle name="Milliers 2 2 2 2 2 7" xfId="10767"/>
    <cellStyle name="Milliers 2 2 2 2 3" xfId="498"/>
    <cellStyle name="Milliers 2 2 2 2 3 2" xfId="2356"/>
    <cellStyle name="Milliers 2 2 2 2 3 2 2" xfId="5485"/>
    <cellStyle name="Milliers 2 2 2 2 3 2 3" xfId="12788"/>
    <cellStyle name="Milliers 2 2 2 2 3 3" xfId="1532"/>
    <cellStyle name="Milliers 2 2 2 2 3 3 2" xfId="4661"/>
    <cellStyle name="Milliers 2 2 2 2 3 3 3" xfId="11965"/>
    <cellStyle name="Milliers 2 2 2 2 3 4" xfId="3630"/>
    <cellStyle name="Milliers 2 2 2 2 3 5" xfId="10938"/>
    <cellStyle name="Milliers 2 2 2 2 4" xfId="670"/>
    <cellStyle name="Milliers 2 2 2 2 4 2" xfId="2525"/>
    <cellStyle name="Milliers 2 2 2 2 4 2 2" xfId="5654"/>
    <cellStyle name="Milliers 2 2 2 2 4 2 3" xfId="12957"/>
    <cellStyle name="Milliers 2 2 2 2 4 3" xfId="3801"/>
    <cellStyle name="Milliers 2 2 2 2 4 4" xfId="11108"/>
    <cellStyle name="Milliers 2 2 2 2 5" xfId="2027"/>
    <cellStyle name="Milliers 2 2 2 2 5 2" xfId="5156"/>
    <cellStyle name="Milliers 2 2 2 2 5 3" xfId="12460"/>
    <cellStyle name="Milliers 2 2 2 2 6" xfId="1002"/>
    <cellStyle name="Milliers 2 2 2 2 6 2" xfId="4131"/>
    <cellStyle name="Milliers 2 2 2 2 6 3" xfId="11435"/>
    <cellStyle name="Milliers 2 2 2 2 7" xfId="2872"/>
    <cellStyle name="Milliers 2 2 2 2 7 2" xfId="6000"/>
    <cellStyle name="Milliers 2 2 2 2 7 3" xfId="13303"/>
    <cellStyle name="Milliers 2 2 2 2 8" xfId="3263"/>
    <cellStyle name="Milliers 2 2 2 2 9" xfId="10580"/>
    <cellStyle name="Milliers 2 2 2 3" xfId="263"/>
    <cellStyle name="Milliers 2 2 2 3 2" xfId="768"/>
    <cellStyle name="Milliers 2 2 2 3 2 2" xfId="2620"/>
    <cellStyle name="Milliers 2 2 2 3 2 2 2" xfId="5749"/>
    <cellStyle name="Milliers 2 2 2 3 2 2 3" xfId="13052"/>
    <cellStyle name="Milliers 2 2 2 3 2 3" xfId="1646"/>
    <cellStyle name="Milliers 2 2 2 3 2 3 2" xfId="4775"/>
    <cellStyle name="Milliers 2 2 2 3 2 3 3" xfId="12079"/>
    <cellStyle name="Milliers 2 2 2 3 2 4" xfId="3898"/>
    <cellStyle name="Milliers 2 2 2 3 2 5" xfId="11205"/>
    <cellStyle name="Milliers 2 2 2 3 3" xfId="2122"/>
    <cellStyle name="Milliers 2 2 2 3 3 2" xfId="5251"/>
    <cellStyle name="Milliers 2 2 2 3 3 3" xfId="12554"/>
    <cellStyle name="Milliers 2 2 2 3 4" xfId="1102"/>
    <cellStyle name="Milliers 2 2 2 3 4 2" xfId="4231"/>
    <cellStyle name="Milliers 2 2 2 3 4 3" xfId="11535"/>
    <cellStyle name="Milliers 2 2 2 3 5" xfId="2965"/>
    <cellStyle name="Milliers 2 2 2 3 5 2" xfId="6093"/>
    <cellStyle name="Milliers 2 2 2 3 5 3" xfId="13396"/>
    <cellStyle name="Milliers 2 2 2 3 6" xfId="3395"/>
    <cellStyle name="Milliers 2 2 2 3 7" xfId="10703"/>
    <cellStyle name="Milliers 2 2 2 4" xfId="434"/>
    <cellStyle name="Milliers 2 2 2 4 2" xfId="2292"/>
    <cellStyle name="Milliers 2 2 2 4 2 2" xfId="5421"/>
    <cellStyle name="Milliers 2 2 2 4 2 3" xfId="12724"/>
    <cellStyle name="Milliers 2 2 2 4 3" xfId="1468"/>
    <cellStyle name="Milliers 2 2 2 4 3 2" xfId="4597"/>
    <cellStyle name="Milliers 2 2 2 4 3 3" xfId="11901"/>
    <cellStyle name="Milliers 2 2 2 4 4" xfId="3566"/>
    <cellStyle name="Milliers 2 2 2 4 5" xfId="10874"/>
    <cellStyle name="Milliers 2 2 2 5" xfId="606"/>
    <cellStyle name="Milliers 2 2 2 5 2" xfId="2461"/>
    <cellStyle name="Milliers 2 2 2 5 2 2" xfId="5590"/>
    <cellStyle name="Milliers 2 2 2 5 2 3" xfId="12893"/>
    <cellStyle name="Milliers 2 2 2 5 3" xfId="3737"/>
    <cellStyle name="Milliers 2 2 2 5 4" xfId="11044"/>
    <cellStyle name="Milliers 2 2 2 6" xfId="1963"/>
    <cellStyle name="Milliers 2 2 2 6 2" xfId="5092"/>
    <cellStyle name="Milliers 2 2 2 6 3" xfId="12396"/>
    <cellStyle name="Milliers 2 2 2 7" xfId="938"/>
    <cellStyle name="Milliers 2 2 2 7 2" xfId="4067"/>
    <cellStyle name="Milliers 2 2 2 7 3" xfId="11371"/>
    <cellStyle name="Milliers 2 2 2 8" xfId="2808"/>
    <cellStyle name="Milliers 2 2 2 8 2" xfId="5936"/>
    <cellStyle name="Milliers 2 2 2 8 3" xfId="13239"/>
    <cellStyle name="Milliers 2 2 2 9" xfId="3108"/>
    <cellStyle name="Milliers 2 2 2 9 2" xfId="6236"/>
    <cellStyle name="Milliers 2 2 2 9 3" xfId="13539"/>
    <cellStyle name="Milliers 2 2 3" xfId="69"/>
    <cellStyle name="Milliers 2 2 3 10" xfId="3214"/>
    <cellStyle name="Milliers 2 2 3 11" xfId="10531"/>
    <cellStyle name="Milliers 2 2 3 2" xfId="135"/>
    <cellStyle name="Milliers 2 2 3 2 2" xfId="343"/>
    <cellStyle name="Milliers 2 2 3 2 2 2" xfId="848"/>
    <cellStyle name="Milliers 2 2 3 2 2 2 2" xfId="2700"/>
    <cellStyle name="Milliers 2 2 3 2 2 2 2 2" xfId="5829"/>
    <cellStyle name="Milliers 2 2 3 2 2 2 2 3" xfId="13132"/>
    <cellStyle name="Milliers 2 2 3 2 2 2 3" xfId="1726"/>
    <cellStyle name="Milliers 2 2 3 2 2 2 3 2" xfId="4855"/>
    <cellStyle name="Milliers 2 2 3 2 2 2 3 3" xfId="12159"/>
    <cellStyle name="Milliers 2 2 3 2 2 2 4" xfId="3978"/>
    <cellStyle name="Milliers 2 2 3 2 2 2 5" xfId="11285"/>
    <cellStyle name="Milliers 2 2 3 2 2 3" xfId="2202"/>
    <cellStyle name="Milliers 2 2 3 2 2 3 2" xfId="5331"/>
    <cellStyle name="Milliers 2 2 3 2 2 3 3" xfId="12634"/>
    <cellStyle name="Milliers 2 2 3 2 2 4" xfId="1182"/>
    <cellStyle name="Milliers 2 2 3 2 2 4 2" xfId="4311"/>
    <cellStyle name="Milliers 2 2 3 2 2 4 3" xfId="11615"/>
    <cellStyle name="Milliers 2 2 3 2 2 5" xfId="3045"/>
    <cellStyle name="Milliers 2 2 3 2 2 5 2" xfId="6173"/>
    <cellStyle name="Milliers 2 2 3 2 2 5 3" xfId="13476"/>
    <cellStyle name="Milliers 2 2 3 2 2 6" xfId="3475"/>
    <cellStyle name="Milliers 2 2 3 2 2 7" xfId="10783"/>
    <cellStyle name="Milliers 2 2 3 2 3" xfId="514"/>
    <cellStyle name="Milliers 2 2 3 2 3 2" xfId="2372"/>
    <cellStyle name="Milliers 2 2 3 2 3 2 2" xfId="5501"/>
    <cellStyle name="Milliers 2 2 3 2 3 2 3" xfId="12804"/>
    <cellStyle name="Milliers 2 2 3 2 3 3" xfId="1548"/>
    <cellStyle name="Milliers 2 2 3 2 3 3 2" xfId="4677"/>
    <cellStyle name="Milliers 2 2 3 2 3 3 3" xfId="11981"/>
    <cellStyle name="Milliers 2 2 3 2 3 4" xfId="3646"/>
    <cellStyle name="Milliers 2 2 3 2 3 5" xfId="10954"/>
    <cellStyle name="Milliers 2 2 3 2 4" xfId="686"/>
    <cellStyle name="Milliers 2 2 3 2 4 2" xfId="2541"/>
    <cellStyle name="Milliers 2 2 3 2 4 2 2" xfId="5670"/>
    <cellStyle name="Milliers 2 2 3 2 4 2 3" xfId="12973"/>
    <cellStyle name="Milliers 2 2 3 2 4 3" xfId="3817"/>
    <cellStyle name="Milliers 2 2 3 2 4 4" xfId="11124"/>
    <cellStyle name="Milliers 2 2 3 2 5" xfId="2043"/>
    <cellStyle name="Milliers 2 2 3 2 5 2" xfId="5172"/>
    <cellStyle name="Milliers 2 2 3 2 5 3" xfId="12476"/>
    <cellStyle name="Milliers 2 2 3 2 6" xfId="1018"/>
    <cellStyle name="Milliers 2 2 3 2 6 2" xfId="4147"/>
    <cellStyle name="Milliers 2 2 3 2 6 3" xfId="11451"/>
    <cellStyle name="Milliers 2 2 3 2 7" xfId="2888"/>
    <cellStyle name="Milliers 2 2 3 2 7 2" xfId="6016"/>
    <cellStyle name="Milliers 2 2 3 2 7 3" xfId="13319"/>
    <cellStyle name="Milliers 2 2 3 2 8" xfId="3279"/>
    <cellStyle name="Milliers 2 2 3 2 9" xfId="10596"/>
    <cellStyle name="Milliers 2 2 3 3" xfId="279"/>
    <cellStyle name="Milliers 2 2 3 3 2" xfId="784"/>
    <cellStyle name="Milliers 2 2 3 3 2 2" xfId="2636"/>
    <cellStyle name="Milliers 2 2 3 3 2 2 2" xfId="5765"/>
    <cellStyle name="Milliers 2 2 3 3 2 2 3" xfId="13068"/>
    <cellStyle name="Milliers 2 2 3 3 2 3" xfId="1662"/>
    <cellStyle name="Milliers 2 2 3 3 2 3 2" xfId="4791"/>
    <cellStyle name="Milliers 2 2 3 3 2 3 3" xfId="12095"/>
    <cellStyle name="Milliers 2 2 3 3 2 4" xfId="3914"/>
    <cellStyle name="Milliers 2 2 3 3 2 5" xfId="11221"/>
    <cellStyle name="Milliers 2 2 3 3 3" xfId="2138"/>
    <cellStyle name="Milliers 2 2 3 3 3 2" xfId="5267"/>
    <cellStyle name="Milliers 2 2 3 3 3 3" xfId="12570"/>
    <cellStyle name="Milliers 2 2 3 3 4" xfId="1118"/>
    <cellStyle name="Milliers 2 2 3 3 4 2" xfId="4247"/>
    <cellStyle name="Milliers 2 2 3 3 4 3" xfId="11551"/>
    <cellStyle name="Milliers 2 2 3 3 5" xfId="2981"/>
    <cellStyle name="Milliers 2 2 3 3 5 2" xfId="6109"/>
    <cellStyle name="Milliers 2 2 3 3 5 3" xfId="13412"/>
    <cellStyle name="Milliers 2 2 3 3 6" xfId="3411"/>
    <cellStyle name="Milliers 2 2 3 3 7" xfId="10719"/>
    <cellStyle name="Milliers 2 2 3 4" xfId="450"/>
    <cellStyle name="Milliers 2 2 3 4 2" xfId="2308"/>
    <cellStyle name="Milliers 2 2 3 4 2 2" xfId="5437"/>
    <cellStyle name="Milliers 2 2 3 4 2 3" xfId="12740"/>
    <cellStyle name="Milliers 2 2 3 4 3" xfId="1484"/>
    <cellStyle name="Milliers 2 2 3 4 3 2" xfId="4613"/>
    <cellStyle name="Milliers 2 2 3 4 3 3" xfId="11917"/>
    <cellStyle name="Milliers 2 2 3 4 4" xfId="3582"/>
    <cellStyle name="Milliers 2 2 3 4 5" xfId="10890"/>
    <cellStyle name="Milliers 2 2 3 5" xfId="622"/>
    <cellStyle name="Milliers 2 2 3 5 2" xfId="2477"/>
    <cellStyle name="Milliers 2 2 3 5 2 2" xfId="5606"/>
    <cellStyle name="Milliers 2 2 3 5 2 3" xfId="12909"/>
    <cellStyle name="Milliers 2 2 3 5 3" xfId="3753"/>
    <cellStyle name="Milliers 2 2 3 5 4" xfId="11060"/>
    <cellStyle name="Milliers 2 2 3 6" xfId="1979"/>
    <cellStyle name="Milliers 2 2 3 6 2" xfId="5108"/>
    <cellStyle name="Milliers 2 2 3 6 3" xfId="12412"/>
    <cellStyle name="Milliers 2 2 3 7" xfId="954"/>
    <cellStyle name="Milliers 2 2 3 7 2" xfId="4083"/>
    <cellStyle name="Milliers 2 2 3 7 3" xfId="11387"/>
    <cellStyle name="Milliers 2 2 3 8" xfId="2824"/>
    <cellStyle name="Milliers 2 2 3 8 2" xfId="5952"/>
    <cellStyle name="Milliers 2 2 3 8 3" xfId="13255"/>
    <cellStyle name="Milliers 2 2 3 9" xfId="3124"/>
    <cellStyle name="Milliers 2 2 3 9 2" xfId="6252"/>
    <cellStyle name="Milliers 2 2 3 9 3" xfId="13555"/>
    <cellStyle name="Milliers 2 2 4" xfId="83"/>
    <cellStyle name="Milliers 2 2 4 10" xfId="3228"/>
    <cellStyle name="Milliers 2 2 4 11" xfId="10544"/>
    <cellStyle name="Milliers 2 2 4 2" xfId="148"/>
    <cellStyle name="Milliers 2 2 4 2 2" xfId="356"/>
    <cellStyle name="Milliers 2 2 4 2 2 2" xfId="861"/>
    <cellStyle name="Milliers 2 2 4 2 2 2 2" xfId="2713"/>
    <cellStyle name="Milliers 2 2 4 2 2 2 2 2" xfId="5842"/>
    <cellStyle name="Milliers 2 2 4 2 2 2 2 3" xfId="13145"/>
    <cellStyle name="Milliers 2 2 4 2 2 2 3" xfId="1739"/>
    <cellStyle name="Milliers 2 2 4 2 2 2 3 2" xfId="4868"/>
    <cellStyle name="Milliers 2 2 4 2 2 2 3 3" xfId="12172"/>
    <cellStyle name="Milliers 2 2 4 2 2 2 4" xfId="3991"/>
    <cellStyle name="Milliers 2 2 4 2 2 2 5" xfId="11298"/>
    <cellStyle name="Milliers 2 2 4 2 2 3" xfId="2215"/>
    <cellStyle name="Milliers 2 2 4 2 2 3 2" xfId="5344"/>
    <cellStyle name="Milliers 2 2 4 2 2 3 3" xfId="12647"/>
    <cellStyle name="Milliers 2 2 4 2 2 4" xfId="1195"/>
    <cellStyle name="Milliers 2 2 4 2 2 4 2" xfId="4324"/>
    <cellStyle name="Milliers 2 2 4 2 2 4 3" xfId="11628"/>
    <cellStyle name="Milliers 2 2 4 2 2 5" xfId="3058"/>
    <cellStyle name="Milliers 2 2 4 2 2 5 2" xfId="6186"/>
    <cellStyle name="Milliers 2 2 4 2 2 5 3" xfId="13489"/>
    <cellStyle name="Milliers 2 2 4 2 2 6" xfId="3488"/>
    <cellStyle name="Milliers 2 2 4 2 2 7" xfId="10796"/>
    <cellStyle name="Milliers 2 2 4 2 3" xfId="527"/>
    <cellStyle name="Milliers 2 2 4 2 3 2" xfId="2385"/>
    <cellStyle name="Milliers 2 2 4 2 3 2 2" xfId="5514"/>
    <cellStyle name="Milliers 2 2 4 2 3 2 3" xfId="12817"/>
    <cellStyle name="Milliers 2 2 4 2 3 3" xfId="1561"/>
    <cellStyle name="Milliers 2 2 4 2 3 3 2" xfId="4690"/>
    <cellStyle name="Milliers 2 2 4 2 3 3 3" xfId="11994"/>
    <cellStyle name="Milliers 2 2 4 2 3 4" xfId="3659"/>
    <cellStyle name="Milliers 2 2 4 2 3 5" xfId="10967"/>
    <cellStyle name="Milliers 2 2 4 2 4" xfId="699"/>
    <cellStyle name="Milliers 2 2 4 2 4 2" xfId="2554"/>
    <cellStyle name="Milliers 2 2 4 2 4 2 2" xfId="5683"/>
    <cellStyle name="Milliers 2 2 4 2 4 2 3" xfId="12986"/>
    <cellStyle name="Milliers 2 2 4 2 4 3" xfId="3830"/>
    <cellStyle name="Milliers 2 2 4 2 4 4" xfId="11137"/>
    <cellStyle name="Milliers 2 2 4 2 5" xfId="2056"/>
    <cellStyle name="Milliers 2 2 4 2 5 2" xfId="5185"/>
    <cellStyle name="Milliers 2 2 4 2 5 3" xfId="12489"/>
    <cellStyle name="Milliers 2 2 4 2 6" xfId="1031"/>
    <cellStyle name="Milliers 2 2 4 2 6 2" xfId="4160"/>
    <cellStyle name="Milliers 2 2 4 2 6 3" xfId="11464"/>
    <cellStyle name="Milliers 2 2 4 2 7" xfId="2901"/>
    <cellStyle name="Milliers 2 2 4 2 7 2" xfId="6029"/>
    <cellStyle name="Milliers 2 2 4 2 7 3" xfId="13332"/>
    <cellStyle name="Milliers 2 2 4 2 8" xfId="3292"/>
    <cellStyle name="Milliers 2 2 4 2 9" xfId="10609"/>
    <cellStyle name="Milliers 2 2 4 3" xfId="292"/>
    <cellStyle name="Milliers 2 2 4 3 2" xfId="797"/>
    <cellStyle name="Milliers 2 2 4 3 2 2" xfId="2649"/>
    <cellStyle name="Milliers 2 2 4 3 2 2 2" xfId="5778"/>
    <cellStyle name="Milliers 2 2 4 3 2 2 3" xfId="13081"/>
    <cellStyle name="Milliers 2 2 4 3 2 3" xfId="1675"/>
    <cellStyle name="Milliers 2 2 4 3 2 3 2" xfId="4804"/>
    <cellStyle name="Milliers 2 2 4 3 2 3 3" xfId="12108"/>
    <cellStyle name="Milliers 2 2 4 3 2 4" xfId="3927"/>
    <cellStyle name="Milliers 2 2 4 3 2 5" xfId="11234"/>
    <cellStyle name="Milliers 2 2 4 3 3" xfId="2151"/>
    <cellStyle name="Milliers 2 2 4 3 3 2" xfId="5280"/>
    <cellStyle name="Milliers 2 2 4 3 3 3" xfId="12583"/>
    <cellStyle name="Milliers 2 2 4 3 4" xfId="1131"/>
    <cellStyle name="Milliers 2 2 4 3 4 2" xfId="4260"/>
    <cellStyle name="Milliers 2 2 4 3 4 3" xfId="11564"/>
    <cellStyle name="Milliers 2 2 4 3 5" xfId="2994"/>
    <cellStyle name="Milliers 2 2 4 3 5 2" xfId="6122"/>
    <cellStyle name="Milliers 2 2 4 3 5 3" xfId="13425"/>
    <cellStyle name="Milliers 2 2 4 3 6" xfId="3424"/>
    <cellStyle name="Milliers 2 2 4 3 7" xfId="10732"/>
    <cellStyle name="Milliers 2 2 4 4" xfId="463"/>
    <cellStyle name="Milliers 2 2 4 4 2" xfId="2321"/>
    <cellStyle name="Milliers 2 2 4 4 2 2" xfId="5450"/>
    <cellStyle name="Milliers 2 2 4 4 2 3" xfId="12753"/>
    <cellStyle name="Milliers 2 2 4 4 3" xfId="1497"/>
    <cellStyle name="Milliers 2 2 4 4 3 2" xfId="4626"/>
    <cellStyle name="Milliers 2 2 4 4 3 3" xfId="11930"/>
    <cellStyle name="Milliers 2 2 4 4 4" xfId="3595"/>
    <cellStyle name="Milliers 2 2 4 4 5" xfId="10903"/>
    <cellStyle name="Milliers 2 2 4 5" xfId="635"/>
    <cellStyle name="Milliers 2 2 4 5 2" xfId="2490"/>
    <cellStyle name="Milliers 2 2 4 5 2 2" xfId="5619"/>
    <cellStyle name="Milliers 2 2 4 5 2 3" xfId="12922"/>
    <cellStyle name="Milliers 2 2 4 5 3" xfId="3766"/>
    <cellStyle name="Milliers 2 2 4 5 4" xfId="11073"/>
    <cellStyle name="Milliers 2 2 4 6" xfId="1992"/>
    <cellStyle name="Milliers 2 2 4 6 2" xfId="5121"/>
    <cellStyle name="Milliers 2 2 4 6 3" xfId="12425"/>
    <cellStyle name="Milliers 2 2 4 7" xfId="967"/>
    <cellStyle name="Milliers 2 2 4 7 2" xfId="4096"/>
    <cellStyle name="Milliers 2 2 4 7 3" xfId="11400"/>
    <cellStyle name="Milliers 2 2 4 8" xfId="2837"/>
    <cellStyle name="Milliers 2 2 4 8 2" xfId="5965"/>
    <cellStyle name="Milliers 2 2 4 8 3" xfId="13268"/>
    <cellStyle name="Milliers 2 2 4 9" xfId="3137"/>
    <cellStyle name="Milliers 2 2 4 9 2" xfId="6265"/>
    <cellStyle name="Milliers 2 2 4 9 3" xfId="13568"/>
    <cellStyle name="Milliers 2 2 5" xfId="99"/>
    <cellStyle name="Milliers 2 2 5 2" xfId="307"/>
    <cellStyle name="Milliers 2 2 5 2 2" xfId="812"/>
    <cellStyle name="Milliers 2 2 5 2 2 2" xfId="2664"/>
    <cellStyle name="Milliers 2 2 5 2 2 2 2" xfId="5793"/>
    <cellStyle name="Milliers 2 2 5 2 2 2 3" xfId="13096"/>
    <cellStyle name="Milliers 2 2 5 2 2 3" xfId="1690"/>
    <cellStyle name="Milliers 2 2 5 2 2 3 2" xfId="4819"/>
    <cellStyle name="Milliers 2 2 5 2 2 3 3" xfId="12123"/>
    <cellStyle name="Milliers 2 2 5 2 2 4" xfId="3942"/>
    <cellStyle name="Milliers 2 2 5 2 2 5" xfId="11249"/>
    <cellStyle name="Milliers 2 2 5 2 3" xfId="2166"/>
    <cellStyle name="Milliers 2 2 5 2 3 2" xfId="5295"/>
    <cellStyle name="Milliers 2 2 5 2 3 3" xfId="12598"/>
    <cellStyle name="Milliers 2 2 5 2 4" xfId="1146"/>
    <cellStyle name="Milliers 2 2 5 2 4 2" xfId="4275"/>
    <cellStyle name="Milliers 2 2 5 2 4 3" xfId="11579"/>
    <cellStyle name="Milliers 2 2 5 2 5" xfId="3009"/>
    <cellStyle name="Milliers 2 2 5 2 5 2" xfId="6137"/>
    <cellStyle name="Milliers 2 2 5 2 5 3" xfId="13440"/>
    <cellStyle name="Milliers 2 2 5 2 6" xfId="3439"/>
    <cellStyle name="Milliers 2 2 5 2 7" xfId="10747"/>
    <cellStyle name="Milliers 2 2 5 3" xfId="478"/>
    <cellStyle name="Milliers 2 2 5 3 2" xfId="2336"/>
    <cellStyle name="Milliers 2 2 5 3 2 2" xfId="5465"/>
    <cellStyle name="Milliers 2 2 5 3 2 3" xfId="12768"/>
    <cellStyle name="Milliers 2 2 5 3 3" xfId="1512"/>
    <cellStyle name="Milliers 2 2 5 3 3 2" xfId="4641"/>
    <cellStyle name="Milliers 2 2 5 3 3 3" xfId="11945"/>
    <cellStyle name="Milliers 2 2 5 3 4" xfId="3610"/>
    <cellStyle name="Milliers 2 2 5 3 5" xfId="10918"/>
    <cellStyle name="Milliers 2 2 5 4" xfId="650"/>
    <cellStyle name="Milliers 2 2 5 4 2" xfId="2505"/>
    <cellStyle name="Milliers 2 2 5 4 2 2" xfId="5634"/>
    <cellStyle name="Milliers 2 2 5 4 2 3" xfId="12937"/>
    <cellStyle name="Milliers 2 2 5 4 3" xfId="3781"/>
    <cellStyle name="Milliers 2 2 5 4 4" xfId="11088"/>
    <cellStyle name="Milliers 2 2 5 5" xfId="2007"/>
    <cellStyle name="Milliers 2 2 5 5 2" xfId="5136"/>
    <cellStyle name="Milliers 2 2 5 5 3" xfId="12440"/>
    <cellStyle name="Milliers 2 2 5 6" xfId="982"/>
    <cellStyle name="Milliers 2 2 5 6 2" xfId="4111"/>
    <cellStyle name="Milliers 2 2 5 6 3" xfId="11415"/>
    <cellStyle name="Milliers 2 2 5 7" xfId="2852"/>
    <cellStyle name="Milliers 2 2 5 7 2" xfId="5980"/>
    <cellStyle name="Milliers 2 2 5 7 3" xfId="13283"/>
    <cellStyle name="Milliers 2 2 5 8" xfId="3243"/>
    <cellStyle name="Milliers 2 2 5 9" xfId="10560"/>
    <cellStyle name="Milliers 2 2 6" xfId="159"/>
    <cellStyle name="Milliers 2 2 6 2" xfId="367"/>
    <cellStyle name="Milliers 2 2 6 2 2" xfId="871"/>
    <cellStyle name="Milliers 2 2 6 2 2 2" xfId="2723"/>
    <cellStyle name="Milliers 2 2 6 2 2 2 2" xfId="5852"/>
    <cellStyle name="Milliers 2 2 6 2 2 2 3" xfId="13155"/>
    <cellStyle name="Milliers 2 2 6 2 2 3" xfId="1749"/>
    <cellStyle name="Milliers 2 2 6 2 2 3 2" xfId="4878"/>
    <cellStyle name="Milliers 2 2 6 2 2 3 3" xfId="12182"/>
    <cellStyle name="Milliers 2 2 6 2 2 4" xfId="4001"/>
    <cellStyle name="Milliers 2 2 6 2 2 5" xfId="11308"/>
    <cellStyle name="Milliers 2 2 6 2 3" xfId="2225"/>
    <cellStyle name="Milliers 2 2 6 2 3 2" xfId="5354"/>
    <cellStyle name="Milliers 2 2 6 2 3 3" xfId="12657"/>
    <cellStyle name="Milliers 2 2 6 2 4" xfId="1205"/>
    <cellStyle name="Milliers 2 2 6 2 4 2" xfId="4334"/>
    <cellStyle name="Milliers 2 2 6 2 4 3" xfId="11638"/>
    <cellStyle name="Milliers 2 2 6 2 5" xfId="3068"/>
    <cellStyle name="Milliers 2 2 6 2 5 2" xfId="6196"/>
    <cellStyle name="Milliers 2 2 6 2 5 3" xfId="13499"/>
    <cellStyle name="Milliers 2 2 6 2 6" xfId="3499"/>
    <cellStyle name="Milliers 2 2 6 2 7" xfId="10807"/>
    <cellStyle name="Milliers 2 2 6 3" xfId="537"/>
    <cellStyle name="Milliers 2 2 6 3 2" xfId="2395"/>
    <cellStyle name="Milliers 2 2 6 3 2 2" xfId="5524"/>
    <cellStyle name="Milliers 2 2 6 3 2 3" xfId="12827"/>
    <cellStyle name="Milliers 2 2 6 3 3" xfId="1571"/>
    <cellStyle name="Milliers 2 2 6 3 3 2" xfId="4700"/>
    <cellStyle name="Milliers 2 2 6 3 3 3" xfId="12004"/>
    <cellStyle name="Milliers 2 2 6 3 4" xfId="3669"/>
    <cellStyle name="Milliers 2 2 6 3 5" xfId="10977"/>
    <cellStyle name="Milliers 2 2 6 4" xfId="709"/>
    <cellStyle name="Milliers 2 2 6 4 2" xfId="2564"/>
    <cellStyle name="Milliers 2 2 6 4 2 2" xfId="5693"/>
    <cellStyle name="Milliers 2 2 6 4 2 3" xfId="12996"/>
    <cellStyle name="Milliers 2 2 6 4 3" xfId="3840"/>
    <cellStyle name="Milliers 2 2 6 4 4" xfId="11147"/>
    <cellStyle name="Milliers 2 2 6 5" xfId="2066"/>
    <cellStyle name="Milliers 2 2 6 5 2" xfId="5195"/>
    <cellStyle name="Milliers 2 2 6 5 3" xfId="12499"/>
    <cellStyle name="Milliers 2 2 6 6" xfId="1041"/>
    <cellStyle name="Milliers 2 2 6 6 2" xfId="4170"/>
    <cellStyle name="Milliers 2 2 6 6 3" xfId="11474"/>
    <cellStyle name="Milliers 2 2 6 7" xfId="2911"/>
    <cellStyle name="Milliers 2 2 6 7 2" xfId="6039"/>
    <cellStyle name="Milliers 2 2 6 7 3" xfId="13342"/>
    <cellStyle name="Milliers 2 2 6 8" xfId="3302"/>
    <cellStyle name="Milliers 2 2 6 9" xfId="10620"/>
    <cellStyle name="Milliers 2 2 7" xfId="243"/>
    <cellStyle name="Milliers 2 2 7 2" xfId="748"/>
    <cellStyle name="Milliers 2 2 7 2 2" xfId="2600"/>
    <cellStyle name="Milliers 2 2 7 2 2 2" xfId="5729"/>
    <cellStyle name="Milliers 2 2 7 2 2 3" xfId="13032"/>
    <cellStyle name="Milliers 2 2 7 2 3" xfId="1626"/>
    <cellStyle name="Milliers 2 2 7 2 3 2" xfId="4755"/>
    <cellStyle name="Milliers 2 2 7 2 3 3" xfId="12059"/>
    <cellStyle name="Milliers 2 2 7 2 4" xfId="3878"/>
    <cellStyle name="Milliers 2 2 7 2 5" xfId="11185"/>
    <cellStyle name="Milliers 2 2 7 3" xfId="2102"/>
    <cellStyle name="Milliers 2 2 7 3 2" xfId="5231"/>
    <cellStyle name="Milliers 2 2 7 3 3" xfId="12534"/>
    <cellStyle name="Milliers 2 2 7 4" xfId="1082"/>
    <cellStyle name="Milliers 2 2 7 4 2" xfId="4211"/>
    <cellStyle name="Milliers 2 2 7 4 3" xfId="11515"/>
    <cellStyle name="Milliers 2 2 7 5" xfId="2945"/>
    <cellStyle name="Milliers 2 2 7 5 2" xfId="6073"/>
    <cellStyle name="Milliers 2 2 7 5 3" xfId="13376"/>
    <cellStyle name="Milliers 2 2 7 6" xfId="3375"/>
    <cellStyle name="Milliers 2 2 7 7" xfId="10683"/>
    <cellStyle name="Milliers 2 2 8" xfId="379"/>
    <cellStyle name="Milliers 2 2 8 2" xfId="1761"/>
    <cellStyle name="Milliers 2 2 8 2 2" xfId="4890"/>
    <cellStyle name="Milliers 2 2 8 2 3" xfId="12194"/>
    <cellStyle name="Milliers 2 2 8 3" xfId="2237"/>
    <cellStyle name="Milliers 2 2 8 3 2" xfId="5366"/>
    <cellStyle name="Milliers 2 2 8 3 3" xfId="12669"/>
    <cellStyle name="Milliers 2 2 8 4" xfId="1217"/>
    <cellStyle name="Milliers 2 2 8 4 2" xfId="4346"/>
    <cellStyle name="Milliers 2 2 8 4 3" xfId="11650"/>
    <cellStyle name="Milliers 2 2 8 5" xfId="3511"/>
    <cellStyle name="Milliers 2 2 8 6" xfId="10819"/>
    <cellStyle name="Milliers 2 2 9" xfId="414"/>
    <cellStyle name="Milliers 2 2 9 2" xfId="2272"/>
    <cellStyle name="Milliers 2 2 9 2 2" xfId="5401"/>
    <cellStyle name="Milliers 2 2 9 2 3" xfId="12704"/>
    <cellStyle name="Milliers 2 2 9 3" xfId="1448"/>
    <cellStyle name="Milliers 2 2 9 3 2" xfId="4577"/>
    <cellStyle name="Milliers 2 2 9 3 3" xfId="11881"/>
    <cellStyle name="Milliers 2 2 9 4" xfId="3546"/>
    <cellStyle name="Milliers 2 2 9 5" xfId="10854"/>
    <cellStyle name="Milliers 2 3" xfId="31"/>
    <cellStyle name="Milliers 2 3 10" xfId="552"/>
    <cellStyle name="Milliers 2 3 10 2" xfId="2408"/>
    <cellStyle name="Milliers 2 3 10 2 2" xfId="5537"/>
    <cellStyle name="Milliers 2 3 10 2 3" xfId="12840"/>
    <cellStyle name="Milliers 2 3 10 3" xfId="3683"/>
    <cellStyle name="Milliers 2 3 10 4" xfId="10992"/>
    <cellStyle name="Milliers 2 3 11" xfId="585"/>
    <cellStyle name="Milliers 2 3 11 2" xfId="2440"/>
    <cellStyle name="Milliers 2 3 11 2 2" xfId="5569"/>
    <cellStyle name="Milliers 2 3 11 2 3" xfId="12872"/>
    <cellStyle name="Milliers 2 3 11 3" xfId="3716"/>
    <cellStyle name="Milliers 2 3 11 4" xfId="11023"/>
    <cellStyle name="Milliers 2 3 12" xfId="1942"/>
    <cellStyle name="Milliers 2 3 12 2" xfId="5071"/>
    <cellStyle name="Milliers 2 3 12 3" xfId="12375"/>
    <cellStyle name="Milliers 2 3 13" xfId="917"/>
    <cellStyle name="Milliers 2 3 13 2" xfId="4046"/>
    <cellStyle name="Milliers 2 3 13 3" xfId="11350"/>
    <cellStyle name="Milliers 2 3 14" xfId="2787"/>
    <cellStyle name="Milliers 2 3 14 2" xfId="5915"/>
    <cellStyle name="Milliers 2 3 14 3" xfId="13218"/>
    <cellStyle name="Milliers 2 3 15" xfId="3087"/>
    <cellStyle name="Milliers 2 3 15 2" xfId="6215"/>
    <cellStyle name="Milliers 2 3 15 3" xfId="13518"/>
    <cellStyle name="Milliers 2 3 16" xfId="3177"/>
    <cellStyle name="Milliers 2 3 17" xfId="10494"/>
    <cellStyle name="Milliers 2 3 2" xfId="51"/>
    <cellStyle name="Milliers 2 3 2 10" xfId="3197"/>
    <cellStyle name="Milliers 2 3 2 11" xfId="10514"/>
    <cellStyle name="Milliers 2 3 2 2" xfId="118"/>
    <cellStyle name="Milliers 2 3 2 2 2" xfId="326"/>
    <cellStyle name="Milliers 2 3 2 2 2 2" xfId="831"/>
    <cellStyle name="Milliers 2 3 2 2 2 2 2" xfId="2683"/>
    <cellStyle name="Milliers 2 3 2 2 2 2 2 2" xfId="5812"/>
    <cellStyle name="Milliers 2 3 2 2 2 2 2 3" xfId="13115"/>
    <cellStyle name="Milliers 2 3 2 2 2 2 3" xfId="1709"/>
    <cellStyle name="Milliers 2 3 2 2 2 2 3 2" xfId="4838"/>
    <cellStyle name="Milliers 2 3 2 2 2 2 3 3" xfId="12142"/>
    <cellStyle name="Milliers 2 3 2 2 2 2 4" xfId="3961"/>
    <cellStyle name="Milliers 2 3 2 2 2 2 5" xfId="11268"/>
    <cellStyle name="Milliers 2 3 2 2 2 3" xfId="2185"/>
    <cellStyle name="Milliers 2 3 2 2 2 3 2" xfId="5314"/>
    <cellStyle name="Milliers 2 3 2 2 2 3 3" xfId="12617"/>
    <cellStyle name="Milliers 2 3 2 2 2 4" xfId="1165"/>
    <cellStyle name="Milliers 2 3 2 2 2 4 2" xfId="4294"/>
    <cellStyle name="Milliers 2 3 2 2 2 4 3" xfId="11598"/>
    <cellStyle name="Milliers 2 3 2 2 2 5" xfId="3028"/>
    <cellStyle name="Milliers 2 3 2 2 2 5 2" xfId="6156"/>
    <cellStyle name="Milliers 2 3 2 2 2 5 3" xfId="13459"/>
    <cellStyle name="Milliers 2 3 2 2 2 6" xfId="3458"/>
    <cellStyle name="Milliers 2 3 2 2 2 7" xfId="10766"/>
    <cellStyle name="Milliers 2 3 2 2 3" xfId="497"/>
    <cellStyle name="Milliers 2 3 2 2 3 2" xfId="2355"/>
    <cellStyle name="Milliers 2 3 2 2 3 2 2" xfId="5484"/>
    <cellStyle name="Milliers 2 3 2 2 3 2 3" xfId="12787"/>
    <cellStyle name="Milliers 2 3 2 2 3 3" xfId="1531"/>
    <cellStyle name="Milliers 2 3 2 2 3 3 2" xfId="4660"/>
    <cellStyle name="Milliers 2 3 2 2 3 3 3" xfId="11964"/>
    <cellStyle name="Milliers 2 3 2 2 3 4" xfId="3629"/>
    <cellStyle name="Milliers 2 3 2 2 3 5" xfId="10937"/>
    <cellStyle name="Milliers 2 3 2 2 4" xfId="669"/>
    <cellStyle name="Milliers 2 3 2 2 4 2" xfId="2524"/>
    <cellStyle name="Milliers 2 3 2 2 4 2 2" xfId="5653"/>
    <cellStyle name="Milliers 2 3 2 2 4 2 3" xfId="12956"/>
    <cellStyle name="Milliers 2 3 2 2 4 3" xfId="3800"/>
    <cellStyle name="Milliers 2 3 2 2 4 4" xfId="11107"/>
    <cellStyle name="Milliers 2 3 2 2 5" xfId="2026"/>
    <cellStyle name="Milliers 2 3 2 2 5 2" xfId="5155"/>
    <cellStyle name="Milliers 2 3 2 2 5 3" xfId="12459"/>
    <cellStyle name="Milliers 2 3 2 2 6" xfId="1001"/>
    <cellStyle name="Milliers 2 3 2 2 6 2" xfId="4130"/>
    <cellStyle name="Milliers 2 3 2 2 6 3" xfId="11434"/>
    <cellStyle name="Milliers 2 3 2 2 7" xfId="2871"/>
    <cellStyle name="Milliers 2 3 2 2 7 2" xfId="5999"/>
    <cellStyle name="Milliers 2 3 2 2 7 3" xfId="13302"/>
    <cellStyle name="Milliers 2 3 2 2 8" xfId="3262"/>
    <cellStyle name="Milliers 2 3 2 2 9" xfId="10579"/>
    <cellStyle name="Milliers 2 3 2 3" xfId="262"/>
    <cellStyle name="Milliers 2 3 2 3 2" xfId="767"/>
    <cellStyle name="Milliers 2 3 2 3 2 2" xfId="2619"/>
    <cellStyle name="Milliers 2 3 2 3 2 2 2" xfId="5748"/>
    <cellStyle name="Milliers 2 3 2 3 2 2 3" xfId="13051"/>
    <cellStyle name="Milliers 2 3 2 3 2 3" xfId="1645"/>
    <cellStyle name="Milliers 2 3 2 3 2 3 2" xfId="4774"/>
    <cellStyle name="Milliers 2 3 2 3 2 3 3" xfId="12078"/>
    <cellStyle name="Milliers 2 3 2 3 2 4" xfId="3897"/>
    <cellStyle name="Milliers 2 3 2 3 2 5" xfId="11204"/>
    <cellStyle name="Milliers 2 3 2 3 3" xfId="2121"/>
    <cellStyle name="Milliers 2 3 2 3 3 2" xfId="5250"/>
    <cellStyle name="Milliers 2 3 2 3 3 3" xfId="12553"/>
    <cellStyle name="Milliers 2 3 2 3 4" xfId="1101"/>
    <cellStyle name="Milliers 2 3 2 3 4 2" xfId="4230"/>
    <cellStyle name="Milliers 2 3 2 3 4 3" xfId="11534"/>
    <cellStyle name="Milliers 2 3 2 3 5" xfId="2964"/>
    <cellStyle name="Milliers 2 3 2 3 5 2" xfId="6092"/>
    <cellStyle name="Milliers 2 3 2 3 5 3" xfId="13395"/>
    <cellStyle name="Milliers 2 3 2 3 6" xfId="3394"/>
    <cellStyle name="Milliers 2 3 2 3 7" xfId="10702"/>
    <cellStyle name="Milliers 2 3 2 4" xfId="433"/>
    <cellStyle name="Milliers 2 3 2 4 2" xfId="2291"/>
    <cellStyle name="Milliers 2 3 2 4 2 2" xfId="5420"/>
    <cellStyle name="Milliers 2 3 2 4 2 3" xfId="12723"/>
    <cellStyle name="Milliers 2 3 2 4 3" xfId="1467"/>
    <cellStyle name="Milliers 2 3 2 4 3 2" xfId="4596"/>
    <cellStyle name="Milliers 2 3 2 4 3 3" xfId="11900"/>
    <cellStyle name="Milliers 2 3 2 4 4" xfId="3565"/>
    <cellStyle name="Milliers 2 3 2 4 5" xfId="10873"/>
    <cellStyle name="Milliers 2 3 2 5" xfId="605"/>
    <cellStyle name="Milliers 2 3 2 5 2" xfId="2460"/>
    <cellStyle name="Milliers 2 3 2 5 2 2" xfId="5589"/>
    <cellStyle name="Milliers 2 3 2 5 2 3" xfId="12892"/>
    <cellStyle name="Milliers 2 3 2 5 3" xfId="3736"/>
    <cellStyle name="Milliers 2 3 2 5 4" xfId="11043"/>
    <cellStyle name="Milliers 2 3 2 6" xfId="1962"/>
    <cellStyle name="Milliers 2 3 2 6 2" xfId="5091"/>
    <cellStyle name="Milliers 2 3 2 6 3" xfId="12395"/>
    <cellStyle name="Milliers 2 3 2 7" xfId="937"/>
    <cellStyle name="Milliers 2 3 2 7 2" xfId="4066"/>
    <cellStyle name="Milliers 2 3 2 7 3" xfId="11370"/>
    <cellStyle name="Milliers 2 3 2 8" xfId="2807"/>
    <cellStyle name="Milliers 2 3 2 8 2" xfId="5935"/>
    <cellStyle name="Milliers 2 3 2 8 3" xfId="13238"/>
    <cellStyle name="Milliers 2 3 2 9" xfId="3107"/>
    <cellStyle name="Milliers 2 3 2 9 2" xfId="6235"/>
    <cellStyle name="Milliers 2 3 2 9 3" xfId="13538"/>
    <cellStyle name="Milliers 2 3 3" xfId="68"/>
    <cellStyle name="Milliers 2 3 3 10" xfId="3213"/>
    <cellStyle name="Milliers 2 3 3 11" xfId="10530"/>
    <cellStyle name="Milliers 2 3 3 2" xfId="134"/>
    <cellStyle name="Milliers 2 3 3 2 2" xfId="342"/>
    <cellStyle name="Milliers 2 3 3 2 2 2" xfId="847"/>
    <cellStyle name="Milliers 2 3 3 2 2 2 2" xfId="2699"/>
    <cellStyle name="Milliers 2 3 3 2 2 2 2 2" xfId="5828"/>
    <cellStyle name="Milliers 2 3 3 2 2 2 2 3" xfId="13131"/>
    <cellStyle name="Milliers 2 3 3 2 2 2 3" xfId="1725"/>
    <cellStyle name="Milliers 2 3 3 2 2 2 3 2" xfId="4854"/>
    <cellStyle name="Milliers 2 3 3 2 2 2 3 3" xfId="12158"/>
    <cellStyle name="Milliers 2 3 3 2 2 2 4" xfId="3977"/>
    <cellStyle name="Milliers 2 3 3 2 2 2 5" xfId="11284"/>
    <cellStyle name="Milliers 2 3 3 2 2 3" xfId="2201"/>
    <cellStyle name="Milliers 2 3 3 2 2 3 2" xfId="5330"/>
    <cellStyle name="Milliers 2 3 3 2 2 3 3" xfId="12633"/>
    <cellStyle name="Milliers 2 3 3 2 2 4" xfId="1181"/>
    <cellStyle name="Milliers 2 3 3 2 2 4 2" xfId="4310"/>
    <cellStyle name="Milliers 2 3 3 2 2 4 3" xfId="11614"/>
    <cellStyle name="Milliers 2 3 3 2 2 5" xfId="3044"/>
    <cellStyle name="Milliers 2 3 3 2 2 5 2" xfId="6172"/>
    <cellStyle name="Milliers 2 3 3 2 2 5 3" xfId="13475"/>
    <cellStyle name="Milliers 2 3 3 2 2 6" xfId="3474"/>
    <cellStyle name="Milliers 2 3 3 2 2 7" xfId="10782"/>
    <cellStyle name="Milliers 2 3 3 2 3" xfId="513"/>
    <cellStyle name="Milliers 2 3 3 2 3 2" xfId="2371"/>
    <cellStyle name="Milliers 2 3 3 2 3 2 2" xfId="5500"/>
    <cellStyle name="Milliers 2 3 3 2 3 2 3" xfId="12803"/>
    <cellStyle name="Milliers 2 3 3 2 3 3" xfId="1547"/>
    <cellStyle name="Milliers 2 3 3 2 3 3 2" xfId="4676"/>
    <cellStyle name="Milliers 2 3 3 2 3 3 3" xfId="11980"/>
    <cellStyle name="Milliers 2 3 3 2 3 4" xfId="3645"/>
    <cellStyle name="Milliers 2 3 3 2 3 5" xfId="10953"/>
    <cellStyle name="Milliers 2 3 3 2 4" xfId="685"/>
    <cellStyle name="Milliers 2 3 3 2 4 2" xfId="2540"/>
    <cellStyle name="Milliers 2 3 3 2 4 2 2" xfId="5669"/>
    <cellStyle name="Milliers 2 3 3 2 4 2 3" xfId="12972"/>
    <cellStyle name="Milliers 2 3 3 2 4 3" xfId="3816"/>
    <cellStyle name="Milliers 2 3 3 2 4 4" xfId="11123"/>
    <cellStyle name="Milliers 2 3 3 2 5" xfId="2042"/>
    <cellStyle name="Milliers 2 3 3 2 5 2" xfId="5171"/>
    <cellStyle name="Milliers 2 3 3 2 5 3" xfId="12475"/>
    <cellStyle name="Milliers 2 3 3 2 6" xfId="1017"/>
    <cellStyle name="Milliers 2 3 3 2 6 2" xfId="4146"/>
    <cellStyle name="Milliers 2 3 3 2 6 3" xfId="11450"/>
    <cellStyle name="Milliers 2 3 3 2 7" xfId="2887"/>
    <cellStyle name="Milliers 2 3 3 2 7 2" xfId="6015"/>
    <cellStyle name="Milliers 2 3 3 2 7 3" xfId="13318"/>
    <cellStyle name="Milliers 2 3 3 2 8" xfId="3278"/>
    <cellStyle name="Milliers 2 3 3 2 9" xfId="10595"/>
    <cellStyle name="Milliers 2 3 3 3" xfId="278"/>
    <cellStyle name="Milliers 2 3 3 3 2" xfId="783"/>
    <cellStyle name="Milliers 2 3 3 3 2 2" xfId="2635"/>
    <cellStyle name="Milliers 2 3 3 3 2 2 2" xfId="5764"/>
    <cellStyle name="Milliers 2 3 3 3 2 2 3" xfId="13067"/>
    <cellStyle name="Milliers 2 3 3 3 2 3" xfId="1661"/>
    <cellStyle name="Milliers 2 3 3 3 2 3 2" xfId="4790"/>
    <cellStyle name="Milliers 2 3 3 3 2 3 3" xfId="12094"/>
    <cellStyle name="Milliers 2 3 3 3 2 4" xfId="3913"/>
    <cellStyle name="Milliers 2 3 3 3 2 5" xfId="11220"/>
    <cellStyle name="Milliers 2 3 3 3 3" xfId="2137"/>
    <cellStyle name="Milliers 2 3 3 3 3 2" xfId="5266"/>
    <cellStyle name="Milliers 2 3 3 3 3 3" xfId="12569"/>
    <cellStyle name="Milliers 2 3 3 3 4" xfId="1117"/>
    <cellStyle name="Milliers 2 3 3 3 4 2" xfId="4246"/>
    <cellStyle name="Milliers 2 3 3 3 4 3" xfId="11550"/>
    <cellStyle name="Milliers 2 3 3 3 5" xfId="2980"/>
    <cellStyle name="Milliers 2 3 3 3 5 2" xfId="6108"/>
    <cellStyle name="Milliers 2 3 3 3 5 3" xfId="13411"/>
    <cellStyle name="Milliers 2 3 3 3 6" xfId="3410"/>
    <cellStyle name="Milliers 2 3 3 3 7" xfId="10718"/>
    <cellStyle name="Milliers 2 3 3 4" xfId="449"/>
    <cellStyle name="Milliers 2 3 3 4 2" xfId="2307"/>
    <cellStyle name="Milliers 2 3 3 4 2 2" xfId="5436"/>
    <cellStyle name="Milliers 2 3 3 4 2 3" xfId="12739"/>
    <cellStyle name="Milliers 2 3 3 4 3" xfId="1483"/>
    <cellStyle name="Milliers 2 3 3 4 3 2" xfId="4612"/>
    <cellStyle name="Milliers 2 3 3 4 3 3" xfId="11916"/>
    <cellStyle name="Milliers 2 3 3 4 4" xfId="3581"/>
    <cellStyle name="Milliers 2 3 3 4 5" xfId="10889"/>
    <cellStyle name="Milliers 2 3 3 5" xfId="621"/>
    <cellStyle name="Milliers 2 3 3 5 2" xfId="2476"/>
    <cellStyle name="Milliers 2 3 3 5 2 2" xfId="5605"/>
    <cellStyle name="Milliers 2 3 3 5 2 3" xfId="12908"/>
    <cellStyle name="Milliers 2 3 3 5 3" xfId="3752"/>
    <cellStyle name="Milliers 2 3 3 5 4" xfId="11059"/>
    <cellStyle name="Milliers 2 3 3 6" xfId="1978"/>
    <cellStyle name="Milliers 2 3 3 6 2" xfId="5107"/>
    <cellStyle name="Milliers 2 3 3 6 3" xfId="12411"/>
    <cellStyle name="Milliers 2 3 3 7" xfId="953"/>
    <cellStyle name="Milliers 2 3 3 7 2" xfId="4082"/>
    <cellStyle name="Milliers 2 3 3 7 3" xfId="11386"/>
    <cellStyle name="Milliers 2 3 3 8" xfId="2823"/>
    <cellStyle name="Milliers 2 3 3 8 2" xfId="5951"/>
    <cellStyle name="Milliers 2 3 3 8 3" xfId="13254"/>
    <cellStyle name="Milliers 2 3 3 9" xfId="3123"/>
    <cellStyle name="Milliers 2 3 3 9 2" xfId="6251"/>
    <cellStyle name="Milliers 2 3 3 9 3" xfId="13554"/>
    <cellStyle name="Milliers 2 3 4" xfId="82"/>
    <cellStyle name="Milliers 2 3 4 10" xfId="3227"/>
    <cellStyle name="Milliers 2 3 4 11" xfId="10543"/>
    <cellStyle name="Milliers 2 3 4 2" xfId="147"/>
    <cellStyle name="Milliers 2 3 4 2 2" xfId="355"/>
    <cellStyle name="Milliers 2 3 4 2 2 2" xfId="860"/>
    <cellStyle name="Milliers 2 3 4 2 2 2 2" xfId="2712"/>
    <cellStyle name="Milliers 2 3 4 2 2 2 2 2" xfId="5841"/>
    <cellStyle name="Milliers 2 3 4 2 2 2 2 3" xfId="13144"/>
    <cellStyle name="Milliers 2 3 4 2 2 2 3" xfId="1738"/>
    <cellStyle name="Milliers 2 3 4 2 2 2 3 2" xfId="4867"/>
    <cellStyle name="Milliers 2 3 4 2 2 2 3 3" xfId="12171"/>
    <cellStyle name="Milliers 2 3 4 2 2 2 4" xfId="3990"/>
    <cellStyle name="Milliers 2 3 4 2 2 2 5" xfId="11297"/>
    <cellStyle name="Milliers 2 3 4 2 2 3" xfId="2214"/>
    <cellStyle name="Milliers 2 3 4 2 2 3 2" xfId="5343"/>
    <cellStyle name="Milliers 2 3 4 2 2 3 3" xfId="12646"/>
    <cellStyle name="Milliers 2 3 4 2 2 4" xfId="1194"/>
    <cellStyle name="Milliers 2 3 4 2 2 4 2" xfId="4323"/>
    <cellStyle name="Milliers 2 3 4 2 2 4 3" xfId="11627"/>
    <cellStyle name="Milliers 2 3 4 2 2 5" xfId="3057"/>
    <cellStyle name="Milliers 2 3 4 2 2 5 2" xfId="6185"/>
    <cellStyle name="Milliers 2 3 4 2 2 5 3" xfId="13488"/>
    <cellStyle name="Milliers 2 3 4 2 2 6" xfId="3487"/>
    <cellStyle name="Milliers 2 3 4 2 2 7" xfId="10795"/>
    <cellStyle name="Milliers 2 3 4 2 3" xfId="526"/>
    <cellStyle name="Milliers 2 3 4 2 3 2" xfId="2384"/>
    <cellStyle name="Milliers 2 3 4 2 3 2 2" xfId="5513"/>
    <cellStyle name="Milliers 2 3 4 2 3 2 3" xfId="12816"/>
    <cellStyle name="Milliers 2 3 4 2 3 3" xfId="1560"/>
    <cellStyle name="Milliers 2 3 4 2 3 3 2" xfId="4689"/>
    <cellStyle name="Milliers 2 3 4 2 3 3 3" xfId="11993"/>
    <cellStyle name="Milliers 2 3 4 2 3 4" xfId="3658"/>
    <cellStyle name="Milliers 2 3 4 2 3 5" xfId="10966"/>
    <cellStyle name="Milliers 2 3 4 2 4" xfId="698"/>
    <cellStyle name="Milliers 2 3 4 2 4 2" xfId="2553"/>
    <cellStyle name="Milliers 2 3 4 2 4 2 2" xfId="5682"/>
    <cellStyle name="Milliers 2 3 4 2 4 2 3" xfId="12985"/>
    <cellStyle name="Milliers 2 3 4 2 4 3" xfId="3829"/>
    <cellStyle name="Milliers 2 3 4 2 4 4" xfId="11136"/>
    <cellStyle name="Milliers 2 3 4 2 5" xfId="2055"/>
    <cellStyle name="Milliers 2 3 4 2 5 2" xfId="5184"/>
    <cellStyle name="Milliers 2 3 4 2 5 3" xfId="12488"/>
    <cellStyle name="Milliers 2 3 4 2 6" xfId="1030"/>
    <cellStyle name="Milliers 2 3 4 2 6 2" xfId="4159"/>
    <cellStyle name="Milliers 2 3 4 2 6 3" xfId="11463"/>
    <cellStyle name="Milliers 2 3 4 2 7" xfId="2900"/>
    <cellStyle name="Milliers 2 3 4 2 7 2" xfId="6028"/>
    <cellStyle name="Milliers 2 3 4 2 7 3" xfId="13331"/>
    <cellStyle name="Milliers 2 3 4 2 8" xfId="3291"/>
    <cellStyle name="Milliers 2 3 4 2 9" xfId="10608"/>
    <cellStyle name="Milliers 2 3 4 3" xfId="291"/>
    <cellStyle name="Milliers 2 3 4 3 2" xfId="796"/>
    <cellStyle name="Milliers 2 3 4 3 2 2" xfId="2648"/>
    <cellStyle name="Milliers 2 3 4 3 2 2 2" xfId="5777"/>
    <cellStyle name="Milliers 2 3 4 3 2 2 3" xfId="13080"/>
    <cellStyle name="Milliers 2 3 4 3 2 3" xfId="1674"/>
    <cellStyle name="Milliers 2 3 4 3 2 3 2" xfId="4803"/>
    <cellStyle name="Milliers 2 3 4 3 2 3 3" xfId="12107"/>
    <cellStyle name="Milliers 2 3 4 3 2 4" xfId="3926"/>
    <cellStyle name="Milliers 2 3 4 3 2 5" xfId="11233"/>
    <cellStyle name="Milliers 2 3 4 3 3" xfId="2150"/>
    <cellStyle name="Milliers 2 3 4 3 3 2" xfId="5279"/>
    <cellStyle name="Milliers 2 3 4 3 3 3" xfId="12582"/>
    <cellStyle name="Milliers 2 3 4 3 4" xfId="1130"/>
    <cellStyle name="Milliers 2 3 4 3 4 2" xfId="4259"/>
    <cellStyle name="Milliers 2 3 4 3 4 3" xfId="11563"/>
    <cellStyle name="Milliers 2 3 4 3 5" xfId="2993"/>
    <cellStyle name="Milliers 2 3 4 3 5 2" xfId="6121"/>
    <cellStyle name="Milliers 2 3 4 3 5 3" xfId="13424"/>
    <cellStyle name="Milliers 2 3 4 3 6" xfId="3423"/>
    <cellStyle name="Milliers 2 3 4 3 7" xfId="10731"/>
    <cellStyle name="Milliers 2 3 4 4" xfId="462"/>
    <cellStyle name="Milliers 2 3 4 4 2" xfId="2320"/>
    <cellStyle name="Milliers 2 3 4 4 2 2" xfId="5449"/>
    <cellStyle name="Milliers 2 3 4 4 2 3" xfId="12752"/>
    <cellStyle name="Milliers 2 3 4 4 3" xfId="1496"/>
    <cellStyle name="Milliers 2 3 4 4 3 2" xfId="4625"/>
    <cellStyle name="Milliers 2 3 4 4 3 3" xfId="11929"/>
    <cellStyle name="Milliers 2 3 4 4 4" xfId="3594"/>
    <cellStyle name="Milliers 2 3 4 4 5" xfId="10902"/>
    <cellStyle name="Milliers 2 3 4 5" xfId="634"/>
    <cellStyle name="Milliers 2 3 4 5 2" xfId="2489"/>
    <cellStyle name="Milliers 2 3 4 5 2 2" xfId="5618"/>
    <cellStyle name="Milliers 2 3 4 5 2 3" xfId="12921"/>
    <cellStyle name="Milliers 2 3 4 5 3" xfId="3765"/>
    <cellStyle name="Milliers 2 3 4 5 4" xfId="11072"/>
    <cellStyle name="Milliers 2 3 4 6" xfId="1991"/>
    <cellStyle name="Milliers 2 3 4 6 2" xfId="5120"/>
    <cellStyle name="Milliers 2 3 4 6 3" xfId="12424"/>
    <cellStyle name="Milliers 2 3 4 7" xfId="966"/>
    <cellStyle name="Milliers 2 3 4 7 2" xfId="4095"/>
    <cellStyle name="Milliers 2 3 4 7 3" xfId="11399"/>
    <cellStyle name="Milliers 2 3 4 8" xfId="2836"/>
    <cellStyle name="Milliers 2 3 4 8 2" xfId="5964"/>
    <cellStyle name="Milliers 2 3 4 8 3" xfId="13267"/>
    <cellStyle name="Milliers 2 3 4 9" xfId="3136"/>
    <cellStyle name="Milliers 2 3 4 9 2" xfId="6264"/>
    <cellStyle name="Milliers 2 3 4 9 3" xfId="13567"/>
    <cellStyle name="Milliers 2 3 5" xfId="98"/>
    <cellStyle name="Milliers 2 3 5 2" xfId="306"/>
    <cellStyle name="Milliers 2 3 5 2 2" xfId="811"/>
    <cellStyle name="Milliers 2 3 5 2 2 2" xfId="2663"/>
    <cellStyle name="Milliers 2 3 5 2 2 2 2" xfId="5792"/>
    <cellStyle name="Milliers 2 3 5 2 2 2 3" xfId="13095"/>
    <cellStyle name="Milliers 2 3 5 2 2 3" xfId="1689"/>
    <cellStyle name="Milliers 2 3 5 2 2 3 2" xfId="4818"/>
    <cellStyle name="Milliers 2 3 5 2 2 3 3" xfId="12122"/>
    <cellStyle name="Milliers 2 3 5 2 2 4" xfId="3941"/>
    <cellStyle name="Milliers 2 3 5 2 2 5" xfId="11248"/>
    <cellStyle name="Milliers 2 3 5 2 3" xfId="2165"/>
    <cellStyle name="Milliers 2 3 5 2 3 2" xfId="5294"/>
    <cellStyle name="Milliers 2 3 5 2 3 3" xfId="12597"/>
    <cellStyle name="Milliers 2 3 5 2 4" xfId="1145"/>
    <cellStyle name="Milliers 2 3 5 2 4 2" xfId="4274"/>
    <cellStyle name="Milliers 2 3 5 2 4 3" xfId="11578"/>
    <cellStyle name="Milliers 2 3 5 2 5" xfId="3008"/>
    <cellStyle name="Milliers 2 3 5 2 5 2" xfId="6136"/>
    <cellStyle name="Milliers 2 3 5 2 5 3" xfId="13439"/>
    <cellStyle name="Milliers 2 3 5 2 6" xfId="3438"/>
    <cellStyle name="Milliers 2 3 5 2 7" xfId="10746"/>
    <cellStyle name="Milliers 2 3 5 3" xfId="477"/>
    <cellStyle name="Milliers 2 3 5 3 2" xfId="2335"/>
    <cellStyle name="Milliers 2 3 5 3 2 2" xfId="5464"/>
    <cellStyle name="Milliers 2 3 5 3 2 3" xfId="12767"/>
    <cellStyle name="Milliers 2 3 5 3 3" xfId="1511"/>
    <cellStyle name="Milliers 2 3 5 3 3 2" xfId="4640"/>
    <cellStyle name="Milliers 2 3 5 3 3 3" xfId="11944"/>
    <cellStyle name="Milliers 2 3 5 3 4" xfId="3609"/>
    <cellStyle name="Milliers 2 3 5 3 5" xfId="10917"/>
    <cellStyle name="Milliers 2 3 5 4" xfId="649"/>
    <cellStyle name="Milliers 2 3 5 4 2" xfId="2504"/>
    <cellStyle name="Milliers 2 3 5 4 2 2" xfId="5633"/>
    <cellStyle name="Milliers 2 3 5 4 2 3" xfId="12936"/>
    <cellStyle name="Milliers 2 3 5 4 3" xfId="3780"/>
    <cellStyle name="Milliers 2 3 5 4 4" xfId="11087"/>
    <cellStyle name="Milliers 2 3 5 5" xfId="2006"/>
    <cellStyle name="Milliers 2 3 5 5 2" xfId="5135"/>
    <cellStyle name="Milliers 2 3 5 5 3" xfId="12439"/>
    <cellStyle name="Milliers 2 3 5 6" xfId="981"/>
    <cellStyle name="Milliers 2 3 5 6 2" xfId="4110"/>
    <cellStyle name="Milliers 2 3 5 6 3" xfId="11414"/>
    <cellStyle name="Milliers 2 3 5 7" xfId="2851"/>
    <cellStyle name="Milliers 2 3 5 7 2" xfId="5979"/>
    <cellStyle name="Milliers 2 3 5 7 3" xfId="13282"/>
    <cellStyle name="Milliers 2 3 5 8" xfId="3242"/>
    <cellStyle name="Milliers 2 3 5 9" xfId="10559"/>
    <cellStyle name="Milliers 2 3 6" xfId="160"/>
    <cellStyle name="Milliers 2 3 6 2" xfId="368"/>
    <cellStyle name="Milliers 2 3 6 2 2" xfId="872"/>
    <cellStyle name="Milliers 2 3 6 2 2 2" xfId="2724"/>
    <cellStyle name="Milliers 2 3 6 2 2 2 2" xfId="5853"/>
    <cellStyle name="Milliers 2 3 6 2 2 2 3" xfId="13156"/>
    <cellStyle name="Milliers 2 3 6 2 2 3" xfId="1750"/>
    <cellStyle name="Milliers 2 3 6 2 2 3 2" xfId="4879"/>
    <cellStyle name="Milliers 2 3 6 2 2 3 3" xfId="12183"/>
    <cellStyle name="Milliers 2 3 6 2 2 4" xfId="4002"/>
    <cellStyle name="Milliers 2 3 6 2 2 5" xfId="11309"/>
    <cellStyle name="Milliers 2 3 6 2 3" xfId="2226"/>
    <cellStyle name="Milliers 2 3 6 2 3 2" xfId="5355"/>
    <cellStyle name="Milliers 2 3 6 2 3 3" xfId="12658"/>
    <cellStyle name="Milliers 2 3 6 2 4" xfId="1206"/>
    <cellStyle name="Milliers 2 3 6 2 4 2" xfId="4335"/>
    <cellStyle name="Milliers 2 3 6 2 4 3" xfId="11639"/>
    <cellStyle name="Milliers 2 3 6 2 5" xfId="3069"/>
    <cellStyle name="Milliers 2 3 6 2 5 2" xfId="6197"/>
    <cellStyle name="Milliers 2 3 6 2 5 3" xfId="13500"/>
    <cellStyle name="Milliers 2 3 6 2 6" xfId="3500"/>
    <cellStyle name="Milliers 2 3 6 2 7" xfId="10808"/>
    <cellStyle name="Milliers 2 3 6 3" xfId="538"/>
    <cellStyle name="Milliers 2 3 6 3 2" xfId="2396"/>
    <cellStyle name="Milliers 2 3 6 3 2 2" xfId="5525"/>
    <cellStyle name="Milliers 2 3 6 3 2 3" xfId="12828"/>
    <cellStyle name="Milliers 2 3 6 3 3" xfId="1572"/>
    <cellStyle name="Milliers 2 3 6 3 3 2" xfId="4701"/>
    <cellStyle name="Milliers 2 3 6 3 3 3" xfId="12005"/>
    <cellStyle name="Milliers 2 3 6 3 4" xfId="3670"/>
    <cellStyle name="Milliers 2 3 6 3 5" xfId="10978"/>
    <cellStyle name="Milliers 2 3 6 4" xfId="710"/>
    <cellStyle name="Milliers 2 3 6 4 2" xfId="2565"/>
    <cellStyle name="Milliers 2 3 6 4 2 2" xfId="5694"/>
    <cellStyle name="Milliers 2 3 6 4 2 3" xfId="12997"/>
    <cellStyle name="Milliers 2 3 6 4 3" xfId="3841"/>
    <cellStyle name="Milliers 2 3 6 4 4" xfId="11148"/>
    <cellStyle name="Milliers 2 3 6 5" xfId="2067"/>
    <cellStyle name="Milliers 2 3 6 5 2" xfId="5196"/>
    <cellStyle name="Milliers 2 3 6 5 3" xfId="12500"/>
    <cellStyle name="Milliers 2 3 6 6" xfId="1042"/>
    <cellStyle name="Milliers 2 3 6 6 2" xfId="4171"/>
    <cellStyle name="Milliers 2 3 6 6 3" xfId="11475"/>
    <cellStyle name="Milliers 2 3 6 7" xfId="2912"/>
    <cellStyle name="Milliers 2 3 6 7 2" xfId="6040"/>
    <cellStyle name="Milliers 2 3 6 7 3" xfId="13343"/>
    <cellStyle name="Milliers 2 3 6 8" xfId="3303"/>
    <cellStyle name="Milliers 2 3 6 9" xfId="10621"/>
    <cellStyle name="Milliers 2 3 7" xfId="242"/>
    <cellStyle name="Milliers 2 3 7 2" xfId="747"/>
    <cellStyle name="Milliers 2 3 7 2 2" xfId="2599"/>
    <cellStyle name="Milliers 2 3 7 2 2 2" xfId="5728"/>
    <cellStyle name="Milliers 2 3 7 2 2 3" xfId="13031"/>
    <cellStyle name="Milliers 2 3 7 2 3" xfId="1625"/>
    <cellStyle name="Milliers 2 3 7 2 3 2" xfId="4754"/>
    <cellStyle name="Milliers 2 3 7 2 3 3" xfId="12058"/>
    <cellStyle name="Milliers 2 3 7 2 4" xfId="3877"/>
    <cellStyle name="Milliers 2 3 7 2 5" xfId="11184"/>
    <cellStyle name="Milliers 2 3 7 3" xfId="2101"/>
    <cellStyle name="Milliers 2 3 7 3 2" xfId="5230"/>
    <cellStyle name="Milliers 2 3 7 3 3" xfId="12533"/>
    <cellStyle name="Milliers 2 3 7 4" xfId="1081"/>
    <cellStyle name="Milliers 2 3 7 4 2" xfId="4210"/>
    <cellStyle name="Milliers 2 3 7 4 3" xfId="11514"/>
    <cellStyle name="Milliers 2 3 7 5" xfId="2944"/>
    <cellStyle name="Milliers 2 3 7 5 2" xfId="6072"/>
    <cellStyle name="Milliers 2 3 7 5 3" xfId="13375"/>
    <cellStyle name="Milliers 2 3 7 6" xfId="3374"/>
    <cellStyle name="Milliers 2 3 7 7" xfId="10682"/>
    <cellStyle name="Milliers 2 3 8" xfId="380"/>
    <cellStyle name="Milliers 2 3 8 2" xfId="1762"/>
    <cellStyle name="Milliers 2 3 8 2 2" xfId="4891"/>
    <cellStyle name="Milliers 2 3 8 2 3" xfId="12195"/>
    <cellStyle name="Milliers 2 3 8 3" xfId="2238"/>
    <cellStyle name="Milliers 2 3 8 3 2" xfId="5367"/>
    <cellStyle name="Milliers 2 3 8 3 3" xfId="12670"/>
    <cellStyle name="Milliers 2 3 8 4" xfId="1218"/>
    <cellStyle name="Milliers 2 3 8 4 2" xfId="4347"/>
    <cellStyle name="Milliers 2 3 8 4 3" xfId="11651"/>
    <cellStyle name="Milliers 2 3 8 5" xfId="3512"/>
    <cellStyle name="Milliers 2 3 8 6" xfId="10820"/>
    <cellStyle name="Milliers 2 3 9" xfId="413"/>
    <cellStyle name="Milliers 2 3 9 2" xfId="2271"/>
    <cellStyle name="Milliers 2 3 9 2 2" xfId="5400"/>
    <cellStyle name="Milliers 2 3 9 2 3" xfId="12703"/>
    <cellStyle name="Milliers 2 3 9 3" xfId="1447"/>
    <cellStyle name="Milliers 2 3 9 3 2" xfId="4576"/>
    <cellStyle name="Milliers 2 3 9 3 3" xfId="11880"/>
    <cellStyle name="Milliers 2 3 9 4" xfId="3545"/>
    <cellStyle name="Milliers 2 3 9 5" xfId="10853"/>
    <cellStyle name="Milliers 2 4" xfId="40"/>
    <cellStyle name="Milliers 2 4 10" xfId="553"/>
    <cellStyle name="Milliers 2 4 10 2" xfId="2409"/>
    <cellStyle name="Milliers 2 4 10 2 2" xfId="5538"/>
    <cellStyle name="Milliers 2 4 10 2 3" xfId="12841"/>
    <cellStyle name="Milliers 2 4 10 3" xfId="3684"/>
    <cellStyle name="Milliers 2 4 10 4" xfId="10993"/>
    <cellStyle name="Milliers 2 4 11" xfId="594"/>
    <cellStyle name="Milliers 2 4 11 2" xfId="2449"/>
    <cellStyle name="Milliers 2 4 11 2 2" xfId="5578"/>
    <cellStyle name="Milliers 2 4 11 2 3" xfId="12881"/>
    <cellStyle name="Milliers 2 4 11 3" xfId="3725"/>
    <cellStyle name="Milliers 2 4 11 4" xfId="11032"/>
    <cellStyle name="Milliers 2 4 12" xfId="1951"/>
    <cellStyle name="Milliers 2 4 12 2" xfId="5080"/>
    <cellStyle name="Milliers 2 4 12 3" xfId="12384"/>
    <cellStyle name="Milliers 2 4 13" xfId="926"/>
    <cellStyle name="Milliers 2 4 13 2" xfId="4055"/>
    <cellStyle name="Milliers 2 4 13 3" xfId="11359"/>
    <cellStyle name="Milliers 2 4 14" xfId="2796"/>
    <cellStyle name="Milliers 2 4 14 2" xfId="5924"/>
    <cellStyle name="Milliers 2 4 14 3" xfId="13227"/>
    <cellStyle name="Milliers 2 4 15" xfId="3096"/>
    <cellStyle name="Milliers 2 4 15 2" xfId="6224"/>
    <cellStyle name="Milliers 2 4 15 3" xfId="13527"/>
    <cellStyle name="Milliers 2 4 16" xfId="3186"/>
    <cellStyle name="Milliers 2 4 17" xfId="10503"/>
    <cellStyle name="Milliers 2 4 2" xfId="59"/>
    <cellStyle name="Milliers 2 4 2 10" xfId="3204"/>
    <cellStyle name="Milliers 2 4 2 11" xfId="10521"/>
    <cellStyle name="Milliers 2 4 2 2" xfId="125"/>
    <cellStyle name="Milliers 2 4 2 2 2" xfId="333"/>
    <cellStyle name="Milliers 2 4 2 2 2 2" xfId="838"/>
    <cellStyle name="Milliers 2 4 2 2 2 2 2" xfId="2690"/>
    <cellStyle name="Milliers 2 4 2 2 2 2 2 2" xfId="5819"/>
    <cellStyle name="Milliers 2 4 2 2 2 2 2 3" xfId="13122"/>
    <cellStyle name="Milliers 2 4 2 2 2 2 3" xfId="1716"/>
    <cellStyle name="Milliers 2 4 2 2 2 2 3 2" xfId="4845"/>
    <cellStyle name="Milliers 2 4 2 2 2 2 3 3" xfId="12149"/>
    <cellStyle name="Milliers 2 4 2 2 2 2 4" xfId="3968"/>
    <cellStyle name="Milliers 2 4 2 2 2 2 5" xfId="11275"/>
    <cellStyle name="Milliers 2 4 2 2 2 3" xfId="2192"/>
    <cellStyle name="Milliers 2 4 2 2 2 3 2" xfId="5321"/>
    <cellStyle name="Milliers 2 4 2 2 2 3 3" xfId="12624"/>
    <cellStyle name="Milliers 2 4 2 2 2 4" xfId="1172"/>
    <cellStyle name="Milliers 2 4 2 2 2 4 2" xfId="4301"/>
    <cellStyle name="Milliers 2 4 2 2 2 4 3" xfId="11605"/>
    <cellStyle name="Milliers 2 4 2 2 2 5" xfId="3035"/>
    <cellStyle name="Milliers 2 4 2 2 2 5 2" xfId="6163"/>
    <cellStyle name="Milliers 2 4 2 2 2 5 3" xfId="13466"/>
    <cellStyle name="Milliers 2 4 2 2 2 6" xfId="3465"/>
    <cellStyle name="Milliers 2 4 2 2 2 7" xfId="10773"/>
    <cellStyle name="Milliers 2 4 2 2 3" xfId="504"/>
    <cellStyle name="Milliers 2 4 2 2 3 2" xfId="2362"/>
    <cellStyle name="Milliers 2 4 2 2 3 2 2" xfId="5491"/>
    <cellStyle name="Milliers 2 4 2 2 3 2 3" xfId="12794"/>
    <cellStyle name="Milliers 2 4 2 2 3 3" xfId="1538"/>
    <cellStyle name="Milliers 2 4 2 2 3 3 2" xfId="4667"/>
    <cellStyle name="Milliers 2 4 2 2 3 3 3" xfId="11971"/>
    <cellStyle name="Milliers 2 4 2 2 3 4" xfId="3636"/>
    <cellStyle name="Milliers 2 4 2 2 3 5" xfId="10944"/>
    <cellStyle name="Milliers 2 4 2 2 4" xfId="676"/>
    <cellStyle name="Milliers 2 4 2 2 4 2" xfId="2531"/>
    <cellStyle name="Milliers 2 4 2 2 4 2 2" xfId="5660"/>
    <cellStyle name="Milliers 2 4 2 2 4 2 3" xfId="12963"/>
    <cellStyle name="Milliers 2 4 2 2 4 3" xfId="3807"/>
    <cellStyle name="Milliers 2 4 2 2 4 4" xfId="11114"/>
    <cellStyle name="Milliers 2 4 2 2 5" xfId="2033"/>
    <cellStyle name="Milliers 2 4 2 2 5 2" xfId="5162"/>
    <cellStyle name="Milliers 2 4 2 2 5 3" xfId="12466"/>
    <cellStyle name="Milliers 2 4 2 2 6" xfId="1008"/>
    <cellStyle name="Milliers 2 4 2 2 6 2" xfId="4137"/>
    <cellStyle name="Milliers 2 4 2 2 6 3" xfId="11441"/>
    <cellStyle name="Milliers 2 4 2 2 7" xfId="2878"/>
    <cellStyle name="Milliers 2 4 2 2 7 2" xfId="6006"/>
    <cellStyle name="Milliers 2 4 2 2 7 3" xfId="13309"/>
    <cellStyle name="Milliers 2 4 2 2 8" xfId="3269"/>
    <cellStyle name="Milliers 2 4 2 2 9" xfId="10586"/>
    <cellStyle name="Milliers 2 4 2 3" xfId="269"/>
    <cellStyle name="Milliers 2 4 2 3 2" xfId="774"/>
    <cellStyle name="Milliers 2 4 2 3 2 2" xfId="2626"/>
    <cellStyle name="Milliers 2 4 2 3 2 2 2" xfId="5755"/>
    <cellStyle name="Milliers 2 4 2 3 2 2 3" xfId="13058"/>
    <cellStyle name="Milliers 2 4 2 3 2 3" xfId="1652"/>
    <cellStyle name="Milliers 2 4 2 3 2 3 2" xfId="4781"/>
    <cellStyle name="Milliers 2 4 2 3 2 3 3" xfId="12085"/>
    <cellStyle name="Milliers 2 4 2 3 2 4" xfId="3904"/>
    <cellStyle name="Milliers 2 4 2 3 2 5" xfId="11211"/>
    <cellStyle name="Milliers 2 4 2 3 3" xfId="2128"/>
    <cellStyle name="Milliers 2 4 2 3 3 2" xfId="5257"/>
    <cellStyle name="Milliers 2 4 2 3 3 3" xfId="12560"/>
    <cellStyle name="Milliers 2 4 2 3 4" xfId="1108"/>
    <cellStyle name="Milliers 2 4 2 3 4 2" xfId="4237"/>
    <cellStyle name="Milliers 2 4 2 3 4 3" xfId="11541"/>
    <cellStyle name="Milliers 2 4 2 3 5" xfId="2971"/>
    <cellStyle name="Milliers 2 4 2 3 5 2" xfId="6099"/>
    <cellStyle name="Milliers 2 4 2 3 5 3" xfId="13402"/>
    <cellStyle name="Milliers 2 4 2 3 6" xfId="3401"/>
    <cellStyle name="Milliers 2 4 2 3 7" xfId="10709"/>
    <cellStyle name="Milliers 2 4 2 4" xfId="440"/>
    <cellStyle name="Milliers 2 4 2 4 2" xfId="2298"/>
    <cellStyle name="Milliers 2 4 2 4 2 2" xfId="5427"/>
    <cellStyle name="Milliers 2 4 2 4 2 3" xfId="12730"/>
    <cellStyle name="Milliers 2 4 2 4 3" xfId="1474"/>
    <cellStyle name="Milliers 2 4 2 4 3 2" xfId="4603"/>
    <cellStyle name="Milliers 2 4 2 4 3 3" xfId="11907"/>
    <cellStyle name="Milliers 2 4 2 4 4" xfId="3572"/>
    <cellStyle name="Milliers 2 4 2 4 5" xfId="10880"/>
    <cellStyle name="Milliers 2 4 2 5" xfId="612"/>
    <cellStyle name="Milliers 2 4 2 5 2" xfId="2467"/>
    <cellStyle name="Milliers 2 4 2 5 2 2" xfId="5596"/>
    <cellStyle name="Milliers 2 4 2 5 2 3" xfId="12899"/>
    <cellStyle name="Milliers 2 4 2 5 3" xfId="3743"/>
    <cellStyle name="Milliers 2 4 2 5 4" xfId="11050"/>
    <cellStyle name="Milliers 2 4 2 6" xfId="1969"/>
    <cellStyle name="Milliers 2 4 2 6 2" xfId="5098"/>
    <cellStyle name="Milliers 2 4 2 6 3" xfId="12402"/>
    <cellStyle name="Milliers 2 4 2 7" xfId="944"/>
    <cellStyle name="Milliers 2 4 2 7 2" xfId="4073"/>
    <cellStyle name="Milliers 2 4 2 7 3" xfId="11377"/>
    <cellStyle name="Milliers 2 4 2 8" xfId="2814"/>
    <cellStyle name="Milliers 2 4 2 8 2" xfId="5942"/>
    <cellStyle name="Milliers 2 4 2 8 3" xfId="13245"/>
    <cellStyle name="Milliers 2 4 2 9" xfId="3114"/>
    <cellStyle name="Milliers 2 4 2 9 2" xfId="6242"/>
    <cellStyle name="Milliers 2 4 2 9 3" xfId="13545"/>
    <cellStyle name="Milliers 2 4 3" xfId="76"/>
    <cellStyle name="Milliers 2 4 3 10" xfId="3221"/>
    <cellStyle name="Milliers 2 4 3 11" xfId="10537"/>
    <cellStyle name="Milliers 2 4 3 2" xfId="141"/>
    <cellStyle name="Milliers 2 4 3 2 2" xfId="349"/>
    <cellStyle name="Milliers 2 4 3 2 2 2" xfId="854"/>
    <cellStyle name="Milliers 2 4 3 2 2 2 2" xfId="2706"/>
    <cellStyle name="Milliers 2 4 3 2 2 2 2 2" xfId="5835"/>
    <cellStyle name="Milliers 2 4 3 2 2 2 2 3" xfId="13138"/>
    <cellStyle name="Milliers 2 4 3 2 2 2 3" xfId="1732"/>
    <cellStyle name="Milliers 2 4 3 2 2 2 3 2" xfId="4861"/>
    <cellStyle name="Milliers 2 4 3 2 2 2 3 3" xfId="12165"/>
    <cellStyle name="Milliers 2 4 3 2 2 2 4" xfId="3984"/>
    <cellStyle name="Milliers 2 4 3 2 2 2 5" xfId="11291"/>
    <cellStyle name="Milliers 2 4 3 2 2 3" xfId="2208"/>
    <cellStyle name="Milliers 2 4 3 2 2 3 2" xfId="5337"/>
    <cellStyle name="Milliers 2 4 3 2 2 3 3" xfId="12640"/>
    <cellStyle name="Milliers 2 4 3 2 2 4" xfId="1188"/>
    <cellStyle name="Milliers 2 4 3 2 2 4 2" xfId="4317"/>
    <cellStyle name="Milliers 2 4 3 2 2 4 3" xfId="11621"/>
    <cellStyle name="Milliers 2 4 3 2 2 5" xfId="3051"/>
    <cellStyle name="Milliers 2 4 3 2 2 5 2" xfId="6179"/>
    <cellStyle name="Milliers 2 4 3 2 2 5 3" xfId="13482"/>
    <cellStyle name="Milliers 2 4 3 2 2 6" xfId="3481"/>
    <cellStyle name="Milliers 2 4 3 2 2 7" xfId="10789"/>
    <cellStyle name="Milliers 2 4 3 2 3" xfId="520"/>
    <cellStyle name="Milliers 2 4 3 2 3 2" xfId="2378"/>
    <cellStyle name="Milliers 2 4 3 2 3 2 2" xfId="5507"/>
    <cellStyle name="Milliers 2 4 3 2 3 2 3" xfId="12810"/>
    <cellStyle name="Milliers 2 4 3 2 3 3" xfId="1554"/>
    <cellStyle name="Milliers 2 4 3 2 3 3 2" xfId="4683"/>
    <cellStyle name="Milliers 2 4 3 2 3 3 3" xfId="11987"/>
    <cellStyle name="Milliers 2 4 3 2 3 4" xfId="3652"/>
    <cellStyle name="Milliers 2 4 3 2 3 5" xfId="10960"/>
    <cellStyle name="Milliers 2 4 3 2 4" xfId="692"/>
    <cellStyle name="Milliers 2 4 3 2 4 2" xfId="2547"/>
    <cellStyle name="Milliers 2 4 3 2 4 2 2" xfId="5676"/>
    <cellStyle name="Milliers 2 4 3 2 4 2 3" xfId="12979"/>
    <cellStyle name="Milliers 2 4 3 2 4 3" xfId="3823"/>
    <cellStyle name="Milliers 2 4 3 2 4 4" xfId="11130"/>
    <cellStyle name="Milliers 2 4 3 2 5" xfId="2049"/>
    <cellStyle name="Milliers 2 4 3 2 5 2" xfId="5178"/>
    <cellStyle name="Milliers 2 4 3 2 5 3" xfId="12482"/>
    <cellStyle name="Milliers 2 4 3 2 6" xfId="1024"/>
    <cellStyle name="Milliers 2 4 3 2 6 2" xfId="4153"/>
    <cellStyle name="Milliers 2 4 3 2 6 3" xfId="11457"/>
    <cellStyle name="Milliers 2 4 3 2 7" xfId="2894"/>
    <cellStyle name="Milliers 2 4 3 2 7 2" xfId="6022"/>
    <cellStyle name="Milliers 2 4 3 2 7 3" xfId="13325"/>
    <cellStyle name="Milliers 2 4 3 2 8" xfId="3285"/>
    <cellStyle name="Milliers 2 4 3 2 9" xfId="10602"/>
    <cellStyle name="Milliers 2 4 3 3" xfId="285"/>
    <cellStyle name="Milliers 2 4 3 3 2" xfId="790"/>
    <cellStyle name="Milliers 2 4 3 3 2 2" xfId="2642"/>
    <cellStyle name="Milliers 2 4 3 3 2 2 2" xfId="5771"/>
    <cellStyle name="Milliers 2 4 3 3 2 2 3" xfId="13074"/>
    <cellStyle name="Milliers 2 4 3 3 2 3" xfId="1668"/>
    <cellStyle name="Milliers 2 4 3 3 2 3 2" xfId="4797"/>
    <cellStyle name="Milliers 2 4 3 3 2 3 3" xfId="12101"/>
    <cellStyle name="Milliers 2 4 3 3 2 4" xfId="3920"/>
    <cellStyle name="Milliers 2 4 3 3 2 5" xfId="11227"/>
    <cellStyle name="Milliers 2 4 3 3 3" xfId="2144"/>
    <cellStyle name="Milliers 2 4 3 3 3 2" xfId="5273"/>
    <cellStyle name="Milliers 2 4 3 3 3 3" xfId="12576"/>
    <cellStyle name="Milliers 2 4 3 3 4" xfId="1124"/>
    <cellStyle name="Milliers 2 4 3 3 4 2" xfId="4253"/>
    <cellStyle name="Milliers 2 4 3 3 4 3" xfId="11557"/>
    <cellStyle name="Milliers 2 4 3 3 5" xfId="2987"/>
    <cellStyle name="Milliers 2 4 3 3 5 2" xfId="6115"/>
    <cellStyle name="Milliers 2 4 3 3 5 3" xfId="13418"/>
    <cellStyle name="Milliers 2 4 3 3 6" xfId="3417"/>
    <cellStyle name="Milliers 2 4 3 3 7" xfId="10725"/>
    <cellStyle name="Milliers 2 4 3 4" xfId="456"/>
    <cellStyle name="Milliers 2 4 3 4 2" xfId="2314"/>
    <cellStyle name="Milliers 2 4 3 4 2 2" xfId="5443"/>
    <cellStyle name="Milliers 2 4 3 4 2 3" xfId="12746"/>
    <cellStyle name="Milliers 2 4 3 4 3" xfId="1490"/>
    <cellStyle name="Milliers 2 4 3 4 3 2" xfId="4619"/>
    <cellStyle name="Milliers 2 4 3 4 3 3" xfId="11923"/>
    <cellStyle name="Milliers 2 4 3 4 4" xfId="3588"/>
    <cellStyle name="Milliers 2 4 3 4 5" xfId="10896"/>
    <cellStyle name="Milliers 2 4 3 5" xfId="628"/>
    <cellStyle name="Milliers 2 4 3 5 2" xfId="2483"/>
    <cellStyle name="Milliers 2 4 3 5 2 2" xfId="5612"/>
    <cellStyle name="Milliers 2 4 3 5 2 3" xfId="12915"/>
    <cellStyle name="Milliers 2 4 3 5 3" xfId="3759"/>
    <cellStyle name="Milliers 2 4 3 5 4" xfId="11066"/>
    <cellStyle name="Milliers 2 4 3 6" xfId="1985"/>
    <cellStyle name="Milliers 2 4 3 6 2" xfId="5114"/>
    <cellStyle name="Milliers 2 4 3 6 3" xfId="12418"/>
    <cellStyle name="Milliers 2 4 3 7" xfId="960"/>
    <cellStyle name="Milliers 2 4 3 7 2" xfId="4089"/>
    <cellStyle name="Milliers 2 4 3 7 3" xfId="11393"/>
    <cellStyle name="Milliers 2 4 3 8" xfId="2830"/>
    <cellStyle name="Milliers 2 4 3 8 2" xfId="5958"/>
    <cellStyle name="Milliers 2 4 3 8 3" xfId="13261"/>
    <cellStyle name="Milliers 2 4 3 9" xfId="3130"/>
    <cellStyle name="Milliers 2 4 3 9 2" xfId="6258"/>
    <cellStyle name="Milliers 2 4 3 9 3" xfId="13561"/>
    <cellStyle name="Milliers 2 4 4" xfId="90"/>
    <cellStyle name="Milliers 2 4 4 10" xfId="3234"/>
    <cellStyle name="Milliers 2 4 4 11" xfId="10551"/>
    <cellStyle name="Milliers 2 4 4 2" xfId="154"/>
    <cellStyle name="Milliers 2 4 4 2 2" xfId="362"/>
    <cellStyle name="Milliers 2 4 4 2 2 2" xfId="867"/>
    <cellStyle name="Milliers 2 4 4 2 2 2 2" xfId="2719"/>
    <cellStyle name="Milliers 2 4 4 2 2 2 2 2" xfId="5848"/>
    <cellStyle name="Milliers 2 4 4 2 2 2 2 3" xfId="13151"/>
    <cellStyle name="Milliers 2 4 4 2 2 2 3" xfId="1745"/>
    <cellStyle name="Milliers 2 4 4 2 2 2 3 2" xfId="4874"/>
    <cellStyle name="Milliers 2 4 4 2 2 2 3 3" xfId="12178"/>
    <cellStyle name="Milliers 2 4 4 2 2 2 4" xfId="3997"/>
    <cellStyle name="Milliers 2 4 4 2 2 2 5" xfId="11304"/>
    <cellStyle name="Milliers 2 4 4 2 2 3" xfId="2221"/>
    <cellStyle name="Milliers 2 4 4 2 2 3 2" xfId="5350"/>
    <cellStyle name="Milliers 2 4 4 2 2 3 3" xfId="12653"/>
    <cellStyle name="Milliers 2 4 4 2 2 4" xfId="1201"/>
    <cellStyle name="Milliers 2 4 4 2 2 4 2" xfId="4330"/>
    <cellStyle name="Milliers 2 4 4 2 2 4 3" xfId="11634"/>
    <cellStyle name="Milliers 2 4 4 2 2 5" xfId="3064"/>
    <cellStyle name="Milliers 2 4 4 2 2 5 2" xfId="6192"/>
    <cellStyle name="Milliers 2 4 4 2 2 5 3" xfId="13495"/>
    <cellStyle name="Milliers 2 4 4 2 2 6" xfId="3494"/>
    <cellStyle name="Milliers 2 4 4 2 2 7" xfId="10802"/>
    <cellStyle name="Milliers 2 4 4 2 3" xfId="533"/>
    <cellStyle name="Milliers 2 4 4 2 3 2" xfId="2391"/>
    <cellStyle name="Milliers 2 4 4 2 3 2 2" xfId="5520"/>
    <cellStyle name="Milliers 2 4 4 2 3 2 3" xfId="12823"/>
    <cellStyle name="Milliers 2 4 4 2 3 3" xfId="1567"/>
    <cellStyle name="Milliers 2 4 4 2 3 3 2" xfId="4696"/>
    <cellStyle name="Milliers 2 4 4 2 3 3 3" xfId="12000"/>
    <cellStyle name="Milliers 2 4 4 2 3 4" xfId="3665"/>
    <cellStyle name="Milliers 2 4 4 2 3 5" xfId="10973"/>
    <cellStyle name="Milliers 2 4 4 2 4" xfId="705"/>
    <cellStyle name="Milliers 2 4 4 2 4 2" xfId="2560"/>
    <cellStyle name="Milliers 2 4 4 2 4 2 2" xfId="5689"/>
    <cellStyle name="Milliers 2 4 4 2 4 2 3" xfId="12992"/>
    <cellStyle name="Milliers 2 4 4 2 4 3" xfId="3836"/>
    <cellStyle name="Milliers 2 4 4 2 4 4" xfId="11143"/>
    <cellStyle name="Milliers 2 4 4 2 5" xfId="2062"/>
    <cellStyle name="Milliers 2 4 4 2 5 2" xfId="5191"/>
    <cellStyle name="Milliers 2 4 4 2 5 3" xfId="12495"/>
    <cellStyle name="Milliers 2 4 4 2 6" xfId="1037"/>
    <cellStyle name="Milliers 2 4 4 2 6 2" xfId="4166"/>
    <cellStyle name="Milliers 2 4 4 2 6 3" xfId="11470"/>
    <cellStyle name="Milliers 2 4 4 2 7" xfId="2907"/>
    <cellStyle name="Milliers 2 4 4 2 7 2" xfId="6035"/>
    <cellStyle name="Milliers 2 4 4 2 7 3" xfId="13338"/>
    <cellStyle name="Milliers 2 4 4 2 8" xfId="3298"/>
    <cellStyle name="Milliers 2 4 4 2 9" xfId="10615"/>
    <cellStyle name="Milliers 2 4 4 3" xfId="298"/>
    <cellStyle name="Milliers 2 4 4 3 2" xfId="803"/>
    <cellStyle name="Milliers 2 4 4 3 2 2" xfId="2655"/>
    <cellStyle name="Milliers 2 4 4 3 2 2 2" xfId="5784"/>
    <cellStyle name="Milliers 2 4 4 3 2 2 3" xfId="13087"/>
    <cellStyle name="Milliers 2 4 4 3 2 3" xfId="1681"/>
    <cellStyle name="Milliers 2 4 4 3 2 3 2" xfId="4810"/>
    <cellStyle name="Milliers 2 4 4 3 2 3 3" xfId="12114"/>
    <cellStyle name="Milliers 2 4 4 3 2 4" xfId="3933"/>
    <cellStyle name="Milliers 2 4 4 3 2 5" xfId="11240"/>
    <cellStyle name="Milliers 2 4 4 3 3" xfId="2157"/>
    <cellStyle name="Milliers 2 4 4 3 3 2" xfId="5286"/>
    <cellStyle name="Milliers 2 4 4 3 3 3" xfId="12589"/>
    <cellStyle name="Milliers 2 4 4 3 4" xfId="1137"/>
    <cellStyle name="Milliers 2 4 4 3 4 2" xfId="4266"/>
    <cellStyle name="Milliers 2 4 4 3 4 3" xfId="11570"/>
    <cellStyle name="Milliers 2 4 4 3 5" xfId="3000"/>
    <cellStyle name="Milliers 2 4 4 3 5 2" xfId="6128"/>
    <cellStyle name="Milliers 2 4 4 3 5 3" xfId="13431"/>
    <cellStyle name="Milliers 2 4 4 3 6" xfId="3430"/>
    <cellStyle name="Milliers 2 4 4 3 7" xfId="10738"/>
    <cellStyle name="Milliers 2 4 4 4" xfId="469"/>
    <cellStyle name="Milliers 2 4 4 4 2" xfId="2327"/>
    <cellStyle name="Milliers 2 4 4 4 2 2" xfId="5456"/>
    <cellStyle name="Milliers 2 4 4 4 2 3" xfId="12759"/>
    <cellStyle name="Milliers 2 4 4 4 3" xfId="1503"/>
    <cellStyle name="Milliers 2 4 4 4 3 2" xfId="4632"/>
    <cellStyle name="Milliers 2 4 4 4 3 3" xfId="11936"/>
    <cellStyle name="Milliers 2 4 4 4 4" xfId="3601"/>
    <cellStyle name="Milliers 2 4 4 4 5" xfId="10909"/>
    <cellStyle name="Milliers 2 4 4 5" xfId="641"/>
    <cellStyle name="Milliers 2 4 4 5 2" xfId="2496"/>
    <cellStyle name="Milliers 2 4 4 5 2 2" xfId="5625"/>
    <cellStyle name="Milliers 2 4 4 5 2 3" xfId="12928"/>
    <cellStyle name="Milliers 2 4 4 5 3" xfId="3772"/>
    <cellStyle name="Milliers 2 4 4 5 4" xfId="11079"/>
    <cellStyle name="Milliers 2 4 4 6" xfId="1998"/>
    <cellStyle name="Milliers 2 4 4 6 2" xfId="5127"/>
    <cellStyle name="Milliers 2 4 4 6 3" xfId="12431"/>
    <cellStyle name="Milliers 2 4 4 7" xfId="973"/>
    <cellStyle name="Milliers 2 4 4 7 2" xfId="4102"/>
    <cellStyle name="Milliers 2 4 4 7 3" xfId="11406"/>
    <cellStyle name="Milliers 2 4 4 8" xfId="2843"/>
    <cellStyle name="Milliers 2 4 4 8 2" xfId="5971"/>
    <cellStyle name="Milliers 2 4 4 8 3" xfId="13274"/>
    <cellStyle name="Milliers 2 4 4 9" xfId="3143"/>
    <cellStyle name="Milliers 2 4 4 9 2" xfId="6271"/>
    <cellStyle name="Milliers 2 4 4 9 3" xfId="13574"/>
    <cellStyle name="Milliers 2 4 5" xfId="107"/>
    <cellStyle name="Milliers 2 4 5 2" xfId="315"/>
    <cellStyle name="Milliers 2 4 5 2 2" xfId="820"/>
    <cellStyle name="Milliers 2 4 5 2 2 2" xfId="2672"/>
    <cellStyle name="Milliers 2 4 5 2 2 2 2" xfId="5801"/>
    <cellStyle name="Milliers 2 4 5 2 2 2 3" xfId="13104"/>
    <cellStyle name="Milliers 2 4 5 2 2 3" xfId="1698"/>
    <cellStyle name="Milliers 2 4 5 2 2 3 2" xfId="4827"/>
    <cellStyle name="Milliers 2 4 5 2 2 3 3" xfId="12131"/>
    <cellStyle name="Milliers 2 4 5 2 2 4" xfId="3950"/>
    <cellStyle name="Milliers 2 4 5 2 2 5" xfId="11257"/>
    <cellStyle name="Milliers 2 4 5 2 3" xfId="2174"/>
    <cellStyle name="Milliers 2 4 5 2 3 2" xfId="5303"/>
    <cellStyle name="Milliers 2 4 5 2 3 3" xfId="12606"/>
    <cellStyle name="Milliers 2 4 5 2 4" xfId="1154"/>
    <cellStyle name="Milliers 2 4 5 2 4 2" xfId="4283"/>
    <cellStyle name="Milliers 2 4 5 2 4 3" xfId="11587"/>
    <cellStyle name="Milliers 2 4 5 2 5" xfId="3017"/>
    <cellStyle name="Milliers 2 4 5 2 5 2" xfId="6145"/>
    <cellStyle name="Milliers 2 4 5 2 5 3" xfId="13448"/>
    <cellStyle name="Milliers 2 4 5 2 6" xfId="3447"/>
    <cellStyle name="Milliers 2 4 5 2 7" xfId="10755"/>
    <cellStyle name="Milliers 2 4 5 3" xfId="486"/>
    <cellStyle name="Milliers 2 4 5 3 2" xfId="2344"/>
    <cellStyle name="Milliers 2 4 5 3 2 2" xfId="5473"/>
    <cellStyle name="Milliers 2 4 5 3 2 3" xfId="12776"/>
    <cellStyle name="Milliers 2 4 5 3 3" xfId="1520"/>
    <cellStyle name="Milliers 2 4 5 3 3 2" xfId="4649"/>
    <cellStyle name="Milliers 2 4 5 3 3 3" xfId="11953"/>
    <cellStyle name="Milliers 2 4 5 3 4" xfId="3618"/>
    <cellStyle name="Milliers 2 4 5 3 5" xfId="10926"/>
    <cellStyle name="Milliers 2 4 5 4" xfId="658"/>
    <cellStyle name="Milliers 2 4 5 4 2" xfId="2513"/>
    <cellStyle name="Milliers 2 4 5 4 2 2" xfId="5642"/>
    <cellStyle name="Milliers 2 4 5 4 2 3" xfId="12945"/>
    <cellStyle name="Milliers 2 4 5 4 3" xfId="3789"/>
    <cellStyle name="Milliers 2 4 5 4 4" xfId="11096"/>
    <cellStyle name="Milliers 2 4 5 5" xfId="2015"/>
    <cellStyle name="Milliers 2 4 5 5 2" xfId="5144"/>
    <cellStyle name="Milliers 2 4 5 5 3" xfId="12448"/>
    <cellStyle name="Milliers 2 4 5 6" xfId="990"/>
    <cellStyle name="Milliers 2 4 5 6 2" xfId="4119"/>
    <cellStyle name="Milliers 2 4 5 6 3" xfId="11423"/>
    <cellStyle name="Milliers 2 4 5 7" xfId="2860"/>
    <cellStyle name="Milliers 2 4 5 7 2" xfId="5988"/>
    <cellStyle name="Milliers 2 4 5 7 3" xfId="13291"/>
    <cellStyle name="Milliers 2 4 5 8" xfId="3251"/>
    <cellStyle name="Milliers 2 4 5 9" xfId="10568"/>
    <cellStyle name="Milliers 2 4 6" xfId="161"/>
    <cellStyle name="Milliers 2 4 6 2" xfId="369"/>
    <cellStyle name="Milliers 2 4 6 2 2" xfId="873"/>
    <cellStyle name="Milliers 2 4 6 2 2 2" xfId="2725"/>
    <cellStyle name="Milliers 2 4 6 2 2 2 2" xfId="5854"/>
    <cellStyle name="Milliers 2 4 6 2 2 2 3" xfId="13157"/>
    <cellStyle name="Milliers 2 4 6 2 2 3" xfId="1751"/>
    <cellStyle name="Milliers 2 4 6 2 2 3 2" xfId="4880"/>
    <cellStyle name="Milliers 2 4 6 2 2 3 3" xfId="12184"/>
    <cellStyle name="Milliers 2 4 6 2 2 4" xfId="4003"/>
    <cellStyle name="Milliers 2 4 6 2 2 5" xfId="11310"/>
    <cellStyle name="Milliers 2 4 6 2 3" xfId="2227"/>
    <cellStyle name="Milliers 2 4 6 2 3 2" xfId="5356"/>
    <cellStyle name="Milliers 2 4 6 2 3 3" xfId="12659"/>
    <cellStyle name="Milliers 2 4 6 2 4" xfId="1207"/>
    <cellStyle name="Milliers 2 4 6 2 4 2" xfId="4336"/>
    <cellStyle name="Milliers 2 4 6 2 4 3" xfId="11640"/>
    <cellStyle name="Milliers 2 4 6 2 5" xfId="3070"/>
    <cellStyle name="Milliers 2 4 6 2 5 2" xfId="6198"/>
    <cellStyle name="Milliers 2 4 6 2 5 3" xfId="13501"/>
    <cellStyle name="Milliers 2 4 6 2 6" xfId="3501"/>
    <cellStyle name="Milliers 2 4 6 2 7" xfId="10809"/>
    <cellStyle name="Milliers 2 4 6 3" xfId="539"/>
    <cellStyle name="Milliers 2 4 6 3 2" xfId="2397"/>
    <cellStyle name="Milliers 2 4 6 3 2 2" xfId="5526"/>
    <cellStyle name="Milliers 2 4 6 3 2 3" xfId="12829"/>
    <cellStyle name="Milliers 2 4 6 3 3" xfId="1573"/>
    <cellStyle name="Milliers 2 4 6 3 3 2" xfId="4702"/>
    <cellStyle name="Milliers 2 4 6 3 3 3" xfId="12006"/>
    <cellStyle name="Milliers 2 4 6 3 4" xfId="3671"/>
    <cellStyle name="Milliers 2 4 6 3 5" xfId="10979"/>
    <cellStyle name="Milliers 2 4 6 4" xfId="711"/>
    <cellStyle name="Milliers 2 4 6 4 2" xfId="2566"/>
    <cellStyle name="Milliers 2 4 6 4 2 2" xfId="5695"/>
    <cellStyle name="Milliers 2 4 6 4 2 3" xfId="12998"/>
    <cellStyle name="Milliers 2 4 6 4 3" xfId="3842"/>
    <cellStyle name="Milliers 2 4 6 4 4" xfId="11149"/>
    <cellStyle name="Milliers 2 4 6 5" xfId="2068"/>
    <cellStyle name="Milliers 2 4 6 5 2" xfId="5197"/>
    <cellStyle name="Milliers 2 4 6 5 3" xfId="12501"/>
    <cellStyle name="Milliers 2 4 6 6" xfId="1043"/>
    <cellStyle name="Milliers 2 4 6 6 2" xfId="4172"/>
    <cellStyle name="Milliers 2 4 6 6 3" xfId="11476"/>
    <cellStyle name="Milliers 2 4 6 7" xfId="2913"/>
    <cellStyle name="Milliers 2 4 6 7 2" xfId="6041"/>
    <cellStyle name="Milliers 2 4 6 7 3" xfId="13344"/>
    <cellStyle name="Milliers 2 4 6 8" xfId="3304"/>
    <cellStyle name="Milliers 2 4 6 9" xfId="10622"/>
    <cellStyle name="Milliers 2 4 7" xfId="251"/>
    <cellStyle name="Milliers 2 4 7 2" xfId="756"/>
    <cellStyle name="Milliers 2 4 7 2 2" xfId="2608"/>
    <cellStyle name="Milliers 2 4 7 2 2 2" xfId="5737"/>
    <cellStyle name="Milliers 2 4 7 2 2 3" xfId="13040"/>
    <cellStyle name="Milliers 2 4 7 2 3" xfId="1634"/>
    <cellStyle name="Milliers 2 4 7 2 3 2" xfId="4763"/>
    <cellStyle name="Milliers 2 4 7 2 3 3" xfId="12067"/>
    <cellStyle name="Milliers 2 4 7 2 4" xfId="3886"/>
    <cellStyle name="Milliers 2 4 7 2 5" xfId="11193"/>
    <cellStyle name="Milliers 2 4 7 3" xfId="2110"/>
    <cellStyle name="Milliers 2 4 7 3 2" xfId="5239"/>
    <cellStyle name="Milliers 2 4 7 3 3" xfId="12542"/>
    <cellStyle name="Milliers 2 4 7 4" xfId="1090"/>
    <cellStyle name="Milliers 2 4 7 4 2" xfId="4219"/>
    <cellStyle name="Milliers 2 4 7 4 3" xfId="11523"/>
    <cellStyle name="Milliers 2 4 7 5" xfId="2953"/>
    <cellStyle name="Milliers 2 4 7 5 2" xfId="6081"/>
    <cellStyle name="Milliers 2 4 7 5 3" xfId="13384"/>
    <cellStyle name="Milliers 2 4 7 6" xfId="3383"/>
    <cellStyle name="Milliers 2 4 7 7" xfId="10691"/>
    <cellStyle name="Milliers 2 4 8" xfId="381"/>
    <cellStyle name="Milliers 2 4 8 2" xfId="1763"/>
    <cellStyle name="Milliers 2 4 8 2 2" xfId="4892"/>
    <cellStyle name="Milliers 2 4 8 2 3" xfId="12196"/>
    <cellStyle name="Milliers 2 4 8 3" xfId="2239"/>
    <cellStyle name="Milliers 2 4 8 3 2" xfId="5368"/>
    <cellStyle name="Milliers 2 4 8 3 3" xfId="12671"/>
    <cellStyle name="Milliers 2 4 8 4" xfId="1219"/>
    <cellStyle name="Milliers 2 4 8 4 2" xfId="4348"/>
    <cellStyle name="Milliers 2 4 8 4 3" xfId="11652"/>
    <cellStyle name="Milliers 2 4 8 5" xfId="3513"/>
    <cellStyle name="Milliers 2 4 8 6" xfId="10821"/>
    <cellStyle name="Milliers 2 4 9" xfId="422"/>
    <cellStyle name="Milliers 2 4 9 2" xfId="2280"/>
    <cellStyle name="Milliers 2 4 9 2 2" xfId="5409"/>
    <cellStyle name="Milliers 2 4 9 2 3" xfId="12712"/>
    <cellStyle name="Milliers 2 4 9 3" xfId="1456"/>
    <cellStyle name="Milliers 2 4 9 3 2" xfId="4585"/>
    <cellStyle name="Milliers 2 4 9 3 3" xfId="11889"/>
    <cellStyle name="Milliers 2 4 9 4" xfId="3554"/>
    <cellStyle name="Milliers 2 4 9 5" xfId="10862"/>
    <cellStyle name="Milliers 2 5" xfId="44"/>
    <cellStyle name="Milliers 2 5 10" xfId="930"/>
    <cellStyle name="Milliers 2 5 10 2" xfId="4059"/>
    <cellStyle name="Milliers 2 5 10 3" xfId="11363"/>
    <cellStyle name="Milliers 2 5 11" xfId="2800"/>
    <cellStyle name="Milliers 2 5 11 2" xfId="5928"/>
    <cellStyle name="Milliers 2 5 11 3" xfId="13231"/>
    <cellStyle name="Milliers 2 5 12" xfId="3100"/>
    <cellStyle name="Milliers 2 5 12 2" xfId="6228"/>
    <cellStyle name="Milliers 2 5 12 3" xfId="13531"/>
    <cellStyle name="Milliers 2 5 13" xfId="3190"/>
    <cellStyle name="Milliers 2 5 14" xfId="10507"/>
    <cellStyle name="Milliers 2 5 2" xfId="111"/>
    <cellStyle name="Milliers 2 5 2 2" xfId="319"/>
    <cellStyle name="Milliers 2 5 2 2 2" xfId="824"/>
    <cellStyle name="Milliers 2 5 2 2 2 2" xfId="2676"/>
    <cellStyle name="Milliers 2 5 2 2 2 2 2" xfId="5805"/>
    <cellStyle name="Milliers 2 5 2 2 2 2 3" xfId="13108"/>
    <cellStyle name="Milliers 2 5 2 2 2 3" xfId="1702"/>
    <cellStyle name="Milliers 2 5 2 2 2 3 2" xfId="4831"/>
    <cellStyle name="Milliers 2 5 2 2 2 3 3" xfId="12135"/>
    <cellStyle name="Milliers 2 5 2 2 2 4" xfId="3954"/>
    <cellStyle name="Milliers 2 5 2 2 2 5" xfId="11261"/>
    <cellStyle name="Milliers 2 5 2 2 3" xfId="2178"/>
    <cellStyle name="Milliers 2 5 2 2 3 2" xfId="5307"/>
    <cellStyle name="Milliers 2 5 2 2 3 3" xfId="12610"/>
    <cellStyle name="Milliers 2 5 2 2 4" xfId="1158"/>
    <cellStyle name="Milliers 2 5 2 2 4 2" xfId="4287"/>
    <cellStyle name="Milliers 2 5 2 2 4 3" xfId="11591"/>
    <cellStyle name="Milliers 2 5 2 2 5" xfId="3021"/>
    <cellStyle name="Milliers 2 5 2 2 5 2" xfId="6149"/>
    <cellStyle name="Milliers 2 5 2 2 5 3" xfId="13452"/>
    <cellStyle name="Milliers 2 5 2 2 6" xfId="3451"/>
    <cellStyle name="Milliers 2 5 2 2 7" xfId="10759"/>
    <cellStyle name="Milliers 2 5 2 3" xfId="490"/>
    <cellStyle name="Milliers 2 5 2 3 2" xfId="2348"/>
    <cellStyle name="Milliers 2 5 2 3 2 2" xfId="5477"/>
    <cellStyle name="Milliers 2 5 2 3 2 3" xfId="12780"/>
    <cellStyle name="Milliers 2 5 2 3 3" xfId="1524"/>
    <cellStyle name="Milliers 2 5 2 3 3 2" xfId="4653"/>
    <cellStyle name="Milliers 2 5 2 3 3 3" xfId="11957"/>
    <cellStyle name="Milliers 2 5 2 3 4" xfId="3622"/>
    <cellStyle name="Milliers 2 5 2 3 5" xfId="10930"/>
    <cellStyle name="Milliers 2 5 2 4" xfId="662"/>
    <cellStyle name="Milliers 2 5 2 4 2" xfId="2517"/>
    <cellStyle name="Milliers 2 5 2 4 2 2" xfId="5646"/>
    <cellStyle name="Milliers 2 5 2 4 2 3" xfId="12949"/>
    <cellStyle name="Milliers 2 5 2 4 3" xfId="3793"/>
    <cellStyle name="Milliers 2 5 2 4 4" xfId="11100"/>
    <cellStyle name="Milliers 2 5 2 5" xfId="2019"/>
    <cellStyle name="Milliers 2 5 2 5 2" xfId="5148"/>
    <cellStyle name="Milliers 2 5 2 5 3" xfId="12452"/>
    <cellStyle name="Milliers 2 5 2 6" xfId="994"/>
    <cellStyle name="Milliers 2 5 2 6 2" xfId="4123"/>
    <cellStyle name="Milliers 2 5 2 6 3" xfId="11427"/>
    <cellStyle name="Milliers 2 5 2 7" xfId="2864"/>
    <cellStyle name="Milliers 2 5 2 7 2" xfId="5992"/>
    <cellStyle name="Milliers 2 5 2 7 3" xfId="13295"/>
    <cellStyle name="Milliers 2 5 2 8" xfId="3255"/>
    <cellStyle name="Milliers 2 5 2 9" xfId="10572"/>
    <cellStyle name="Milliers 2 5 3" xfId="162"/>
    <cellStyle name="Milliers 2 5 3 2" xfId="370"/>
    <cellStyle name="Milliers 2 5 3 2 2" xfId="874"/>
    <cellStyle name="Milliers 2 5 3 2 2 2" xfId="2726"/>
    <cellStyle name="Milliers 2 5 3 2 2 2 2" xfId="5855"/>
    <cellStyle name="Milliers 2 5 3 2 2 2 3" xfId="13158"/>
    <cellStyle name="Milliers 2 5 3 2 2 3" xfId="1752"/>
    <cellStyle name="Milliers 2 5 3 2 2 3 2" xfId="4881"/>
    <cellStyle name="Milliers 2 5 3 2 2 3 3" xfId="12185"/>
    <cellStyle name="Milliers 2 5 3 2 2 4" xfId="4004"/>
    <cellStyle name="Milliers 2 5 3 2 2 5" xfId="11311"/>
    <cellStyle name="Milliers 2 5 3 2 3" xfId="2228"/>
    <cellStyle name="Milliers 2 5 3 2 3 2" xfId="5357"/>
    <cellStyle name="Milliers 2 5 3 2 3 3" xfId="12660"/>
    <cellStyle name="Milliers 2 5 3 2 4" xfId="1208"/>
    <cellStyle name="Milliers 2 5 3 2 4 2" xfId="4337"/>
    <cellStyle name="Milliers 2 5 3 2 4 3" xfId="11641"/>
    <cellStyle name="Milliers 2 5 3 2 5" xfId="3071"/>
    <cellStyle name="Milliers 2 5 3 2 5 2" xfId="6199"/>
    <cellStyle name="Milliers 2 5 3 2 5 3" xfId="13502"/>
    <cellStyle name="Milliers 2 5 3 2 6" xfId="3502"/>
    <cellStyle name="Milliers 2 5 3 2 7" xfId="10810"/>
    <cellStyle name="Milliers 2 5 3 3" xfId="540"/>
    <cellStyle name="Milliers 2 5 3 3 2" xfId="2398"/>
    <cellStyle name="Milliers 2 5 3 3 2 2" xfId="5527"/>
    <cellStyle name="Milliers 2 5 3 3 2 3" xfId="12830"/>
    <cellStyle name="Milliers 2 5 3 3 3" xfId="1574"/>
    <cellStyle name="Milliers 2 5 3 3 3 2" xfId="4703"/>
    <cellStyle name="Milliers 2 5 3 3 3 3" xfId="12007"/>
    <cellStyle name="Milliers 2 5 3 3 4" xfId="3672"/>
    <cellStyle name="Milliers 2 5 3 3 5" xfId="10980"/>
    <cellStyle name="Milliers 2 5 3 4" xfId="712"/>
    <cellStyle name="Milliers 2 5 3 4 2" xfId="2567"/>
    <cellStyle name="Milliers 2 5 3 4 2 2" xfId="5696"/>
    <cellStyle name="Milliers 2 5 3 4 2 3" xfId="12999"/>
    <cellStyle name="Milliers 2 5 3 4 3" xfId="3843"/>
    <cellStyle name="Milliers 2 5 3 4 4" xfId="11150"/>
    <cellStyle name="Milliers 2 5 3 5" xfId="2069"/>
    <cellStyle name="Milliers 2 5 3 5 2" xfId="5198"/>
    <cellStyle name="Milliers 2 5 3 5 3" xfId="12502"/>
    <cellStyle name="Milliers 2 5 3 6" xfId="1044"/>
    <cellStyle name="Milliers 2 5 3 6 2" xfId="4173"/>
    <cellStyle name="Milliers 2 5 3 6 3" xfId="11477"/>
    <cellStyle name="Milliers 2 5 3 7" xfId="2914"/>
    <cellStyle name="Milliers 2 5 3 7 2" xfId="6042"/>
    <cellStyle name="Milliers 2 5 3 7 3" xfId="13345"/>
    <cellStyle name="Milliers 2 5 3 8" xfId="3305"/>
    <cellStyle name="Milliers 2 5 3 9" xfId="10623"/>
    <cellStyle name="Milliers 2 5 4" xfId="255"/>
    <cellStyle name="Milliers 2 5 4 2" xfId="760"/>
    <cellStyle name="Milliers 2 5 4 2 2" xfId="2612"/>
    <cellStyle name="Milliers 2 5 4 2 2 2" xfId="5741"/>
    <cellStyle name="Milliers 2 5 4 2 2 3" xfId="13044"/>
    <cellStyle name="Milliers 2 5 4 2 3" xfId="1638"/>
    <cellStyle name="Milliers 2 5 4 2 3 2" xfId="4767"/>
    <cellStyle name="Milliers 2 5 4 2 3 3" xfId="12071"/>
    <cellStyle name="Milliers 2 5 4 2 4" xfId="3890"/>
    <cellStyle name="Milliers 2 5 4 2 5" xfId="11197"/>
    <cellStyle name="Milliers 2 5 4 3" xfId="2114"/>
    <cellStyle name="Milliers 2 5 4 3 2" xfId="5243"/>
    <cellStyle name="Milliers 2 5 4 3 3" xfId="12546"/>
    <cellStyle name="Milliers 2 5 4 4" xfId="1094"/>
    <cellStyle name="Milliers 2 5 4 4 2" xfId="4223"/>
    <cellStyle name="Milliers 2 5 4 4 3" xfId="11527"/>
    <cellStyle name="Milliers 2 5 4 5" xfId="2957"/>
    <cellStyle name="Milliers 2 5 4 5 2" xfId="6085"/>
    <cellStyle name="Milliers 2 5 4 5 3" xfId="13388"/>
    <cellStyle name="Milliers 2 5 4 6" xfId="3387"/>
    <cellStyle name="Milliers 2 5 4 7" xfId="10695"/>
    <cellStyle name="Milliers 2 5 5" xfId="382"/>
    <cellStyle name="Milliers 2 5 5 2" xfId="1764"/>
    <cellStyle name="Milliers 2 5 5 2 2" xfId="4893"/>
    <cellStyle name="Milliers 2 5 5 2 3" xfId="12197"/>
    <cellStyle name="Milliers 2 5 5 3" xfId="2240"/>
    <cellStyle name="Milliers 2 5 5 3 2" xfId="5369"/>
    <cellStyle name="Milliers 2 5 5 3 3" xfId="12672"/>
    <cellStyle name="Milliers 2 5 5 4" xfId="1220"/>
    <cellStyle name="Milliers 2 5 5 4 2" xfId="4349"/>
    <cellStyle name="Milliers 2 5 5 4 3" xfId="11653"/>
    <cellStyle name="Milliers 2 5 5 5" xfId="3514"/>
    <cellStyle name="Milliers 2 5 5 6" xfId="10822"/>
    <cellStyle name="Milliers 2 5 6" xfId="426"/>
    <cellStyle name="Milliers 2 5 6 2" xfId="2284"/>
    <cellStyle name="Milliers 2 5 6 2 2" xfId="5413"/>
    <cellStyle name="Milliers 2 5 6 2 3" xfId="12716"/>
    <cellStyle name="Milliers 2 5 6 3" xfId="1460"/>
    <cellStyle name="Milliers 2 5 6 3 2" xfId="4589"/>
    <cellStyle name="Milliers 2 5 6 3 3" xfId="11893"/>
    <cellStyle name="Milliers 2 5 6 4" xfId="3558"/>
    <cellStyle name="Milliers 2 5 6 5" xfId="10866"/>
    <cellStyle name="Milliers 2 5 7" xfId="554"/>
    <cellStyle name="Milliers 2 5 7 2" xfId="2410"/>
    <cellStyle name="Milliers 2 5 7 2 2" xfId="5539"/>
    <cellStyle name="Milliers 2 5 7 2 3" xfId="12842"/>
    <cellStyle name="Milliers 2 5 7 3" xfId="3685"/>
    <cellStyle name="Milliers 2 5 7 4" xfId="10994"/>
    <cellStyle name="Milliers 2 5 8" xfId="598"/>
    <cellStyle name="Milliers 2 5 8 2" xfId="2453"/>
    <cellStyle name="Milliers 2 5 8 2 2" xfId="5582"/>
    <cellStyle name="Milliers 2 5 8 2 3" xfId="12885"/>
    <cellStyle name="Milliers 2 5 8 3" xfId="3729"/>
    <cellStyle name="Milliers 2 5 8 4" xfId="11036"/>
    <cellStyle name="Milliers 2 5 9" xfId="1955"/>
    <cellStyle name="Milliers 2 5 9 2" xfId="5084"/>
    <cellStyle name="Milliers 2 5 9 3" xfId="12388"/>
    <cellStyle name="Milliers 2 6" xfId="43"/>
    <cellStyle name="Milliers 2 6 10" xfId="3189"/>
    <cellStyle name="Milliers 2 6 11" xfId="10506"/>
    <cellStyle name="Milliers 2 6 2" xfId="110"/>
    <cellStyle name="Milliers 2 6 2 2" xfId="318"/>
    <cellStyle name="Milliers 2 6 2 2 2" xfId="823"/>
    <cellStyle name="Milliers 2 6 2 2 2 2" xfId="2675"/>
    <cellStyle name="Milliers 2 6 2 2 2 2 2" xfId="5804"/>
    <cellStyle name="Milliers 2 6 2 2 2 2 3" xfId="13107"/>
    <cellStyle name="Milliers 2 6 2 2 2 3" xfId="1701"/>
    <cellStyle name="Milliers 2 6 2 2 2 3 2" xfId="4830"/>
    <cellStyle name="Milliers 2 6 2 2 2 3 3" xfId="12134"/>
    <cellStyle name="Milliers 2 6 2 2 2 4" xfId="3953"/>
    <cellStyle name="Milliers 2 6 2 2 2 5" xfId="11260"/>
    <cellStyle name="Milliers 2 6 2 2 3" xfId="2177"/>
    <cellStyle name="Milliers 2 6 2 2 3 2" xfId="5306"/>
    <cellStyle name="Milliers 2 6 2 2 3 3" xfId="12609"/>
    <cellStyle name="Milliers 2 6 2 2 4" xfId="1157"/>
    <cellStyle name="Milliers 2 6 2 2 4 2" xfId="4286"/>
    <cellStyle name="Milliers 2 6 2 2 4 3" xfId="11590"/>
    <cellStyle name="Milliers 2 6 2 2 5" xfId="3020"/>
    <cellStyle name="Milliers 2 6 2 2 5 2" xfId="6148"/>
    <cellStyle name="Milliers 2 6 2 2 5 3" xfId="13451"/>
    <cellStyle name="Milliers 2 6 2 2 6" xfId="3450"/>
    <cellStyle name="Milliers 2 6 2 2 7" xfId="10758"/>
    <cellStyle name="Milliers 2 6 2 3" xfId="489"/>
    <cellStyle name="Milliers 2 6 2 3 2" xfId="2347"/>
    <cellStyle name="Milliers 2 6 2 3 2 2" xfId="5476"/>
    <cellStyle name="Milliers 2 6 2 3 2 3" xfId="12779"/>
    <cellStyle name="Milliers 2 6 2 3 3" xfId="1523"/>
    <cellStyle name="Milliers 2 6 2 3 3 2" xfId="4652"/>
    <cellStyle name="Milliers 2 6 2 3 3 3" xfId="11956"/>
    <cellStyle name="Milliers 2 6 2 3 4" xfId="3621"/>
    <cellStyle name="Milliers 2 6 2 3 5" xfId="10929"/>
    <cellStyle name="Milliers 2 6 2 4" xfId="661"/>
    <cellStyle name="Milliers 2 6 2 4 2" xfId="2516"/>
    <cellStyle name="Milliers 2 6 2 4 2 2" xfId="5645"/>
    <cellStyle name="Milliers 2 6 2 4 2 3" xfId="12948"/>
    <cellStyle name="Milliers 2 6 2 4 3" xfId="3792"/>
    <cellStyle name="Milliers 2 6 2 4 4" xfId="11099"/>
    <cellStyle name="Milliers 2 6 2 5" xfId="2018"/>
    <cellStyle name="Milliers 2 6 2 5 2" xfId="5147"/>
    <cellStyle name="Milliers 2 6 2 5 3" xfId="12451"/>
    <cellStyle name="Milliers 2 6 2 6" xfId="993"/>
    <cellStyle name="Milliers 2 6 2 6 2" xfId="4122"/>
    <cellStyle name="Milliers 2 6 2 6 3" xfId="11426"/>
    <cellStyle name="Milliers 2 6 2 7" xfId="2863"/>
    <cellStyle name="Milliers 2 6 2 7 2" xfId="5991"/>
    <cellStyle name="Milliers 2 6 2 7 3" xfId="13294"/>
    <cellStyle name="Milliers 2 6 2 8" xfId="3254"/>
    <cellStyle name="Milliers 2 6 2 9" xfId="10571"/>
    <cellStyle name="Milliers 2 6 3" xfId="254"/>
    <cellStyle name="Milliers 2 6 3 2" xfId="759"/>
    <cellStyle name="Milliers 2 6 3 2 2" xfId="2611"/>
    <cellStyle name="Milliers 2 6 3 2 2 2" xfId="5740"/>
    <cellStyle name="Milliers 2 6 3 2 2 3" xfId="13043"/>
    <cellStyle name="Milliers 2 6 3 2 3" xfId="1637"/>
    <cellStyle name="Milliers 2 6 3 2 3 2" xfId="4766"/>
    <cellStyle name="Milliers 2 6 3 2 3 3" xfId="12070"/>
    <cellStyle name="Milliers 2 6 3 2 4" xfId="3889"/>
    <cellStyle name="Milliers 2 6 3 2 5" xfId="11196"/>
    <cellStyle name="Milliers 2 6 3 3" xfId="2113"/>
    <cellStyle name="Milliers 2 6 3 3 2" xfId="5242"/>
    <cellStyle name="Milliers 2 6 3 3 3" xfId="12545"/>
    <cellStyle name="Milliers 2 6 3 4" xfId="1093"/>
    <cellStyle name="Milliers 2 6 3 4 2" xfId="4222"/>
    <cellStyle name="Milliers 2 6 3 4 3" xfId="11526"/>
    <cellStyle name="Milliers 2 6 3 5" xfId="2956"/>
    <cellStyle name="Milliers 2 6 3 5 2" xfId="6084"/>
    <cellStyle name="Milliers 2 6 3 5 3" xfId="13387"/>
    <cellStyle name="Milliers 2 6 3 6" xfId="3386"/>
    <cellStyle name="Milliers 2 6 3 7" xfId="10694"/>
    <cellStyle name="Milliers 2 6 4" xfId="425"/>
    <cellStyle name="Milliers 2 6 4 2" xfId="2283"/>
    <cellStyle name="Milliers 2 6 4 2 2" xfId="5412"/>
    <cellStyle name="Milliers 2 6 4 2 3" xfId="12715"/>
    <cellStyle name="Milliers 2 6 4 3" xfId="1459"/>
    <cellStyle name="Milliers 2 6 4 3 2" xfId="4588"/>
    <cellStyle name="Milliers 2 6 4 3 3" xfId="11892"/>
    <cellStyle name="Milliers 2 6 4 4" xfId="3557"/>
    <cellStyle name="Milliers 2 6 4 5" xfId="10865"/>
    <cellStyle name="Milliers 2 6 5" xfId="597"/>
    <cellStyle name="Milliers 2 6 5 2" xfId="2452"/>
    <cellStyle name="Milliers 2 6 5 2 2" xfId="5581"/>
    <cellStyle name="Milliers 2 6 5 2 3" xfId="12884"/>
    <cellStyle name="Milliers 2 6 5 3" xfId="3728"/>
    <cellStyle name="Milliers 2 6 5 4" xfId="11035"/>
    <cellStyle name="Milliers 2 6 6" xfId="1954"/>
    <cellStyle name="Milliers 2 6 6 2" xfId="5083"/>
    <cellStyle name="Milliers 2 6 6 3" xfId="12387"/>
    <cellStyle name="Milliers 2 6 7" xfId="929"/>
    <cellStyle name="Milliers 2 6 7 2" xfId="4058"/>
    <cellStyle name="Milliers 2 6 7 3" xfId="11362"/>
    <cellStyle name="Milliers 2 6 8" xfId="2799"/>
    <cellStyle name="Milliers 2 6 8 2" xfId="5927"/>
    <cellStyle name="Milliers 2 6 8 3" xfId="13230"/>
    <cellStyle name="Milliers 2 6 9" xfId="3099"/>
    <cellStyle name="Milliers 2 6 9 2" xfId="6227"/>
    <cellStyle name="Milliers 2 6 9 3" xfId="13530"/>
    <cellStyle name="Milliers 2 7" xfId="78"/>
    <cellStyle name="Milliers 2 7 10" xfId="3223"/>
    <cellStyle name="Milliers 2 7 11" xfId="10539"/>
    <cellStyle name="Milliers 2 7 2" xfId="143"/>
    <cellStyle name="Milliers 2 7 2 2" xfId="351"/>
    <cellStyle name="Milliers 2 7 2 2 2" xfId="856"/>
    <cellStyle name="Milliers 2 7 2 2 2 2" xfId="2708"/>
    <cellStyle name="Milliers 2 7 2 2 2 2 2" xfId="5837"/>
    <cellStyle name="Milliers 2 7 2 2 2 2 3" xfId="13140"/>
    <cellStyle name="Milliers 2 7 2 2 2 3" xfId="1734"/>
    <cellStyle name="Milliers 2 7 2 2 2 3 2" xfId="4863"/>
    <cellStyle name="Milliers 2 7 2 2 2 3 3" xfId="12167"/>
    <cellStyle name="Milliers 2 7 2 2 2 4" xfId="3986"/>
    <cellStyle name="Milliers 2 7 2 2 2 5" xfId="11293"/>
    <cellStyle name="Milliers 2 7 2 2 3" xfId="2210"/>
    <cellStyle name="Milliers 2 7 2 2 3 2" xfId="5339"/>
    <cellStyle name="Milliers 2 7 2 2 3 3" xfId="12642"/>
    <cellStyle name="Milliers 2 7 2 2 4" xfId="1190"/>
    <cellStyle name="Milliers 2 7 2 2 4 2" xfId="4319"/>
    <cellStyle name="Milliers 2 7 2 2 4 3" xfId="11623"/>
    <cellStyle name="Milliers 2 7 2 2 5" xfId="3053"/>
    <cellStyle name="Milliers 2 7 2 2 5 2" xfId="6181"/>
    <cellStyle name="Milliers 2 7 2 2 5 3" xfId="13484"/>
    <cellStyle name="Milliers 2 7 2 2 6" xfId="3483"/>
    <cellStyle name="Milliers 2 7 2 2 7" xfId="10791"/>
    <cellStyle name="Milliers 2 7 2 3" xfId="522"/>
    <cellStyle name="Milliers 2 7 2 3 2" xfId="2380"/>
    <cellStyle name="Milliers 2 7 2 3 2 2" xfId="5509"/>
    <cellStyle name="Milliers 2 7 2 3 2 3" xfId="12812"/>
    <cellStyle name="Milliers 2 7 2 3 3" xfId="1556"/>
    <cellStyle name="Milliers 2 7 2 3 3 2" xfId="4685"/>
    <cellStyle name="Milliers 2 7 2 3 3 3" xfId="11989"/>
    <cellStyle name="Milliers 2 7 2 3 4" xfId="3654"/>
    <cellStyle name="Milliers 2 7 2 3 5" xfId="10962"/>
    <cellStyle name="Milliers 2 7 2 4" xfId="694"/>
    <cellStyle name="Milliers 2 7 2 4 2" xfId="2549"/>
    <cellStyle name="Milliers 2 7 2 4 2 2" xfId="5678"/>
    <cellStyle name="Milliers 2 7 2 4 2 3" xfId="12981"/>
    <cellStyle name="Milliers 2 7 2 4 3" xfId="3825"/>
    <cellStyle name="Milliers 2 7 2 4 4" xfId="11132"/>
    <cellStyle name="Milliers 2 7 2 5" xfId="2051"/>
    <cellStyle name="Milliers 2 7 2 5 2" xfId="5180"/>
    <cellStyle name="Milliers 2 7 2 5 3" xfId="12484"/>
    <cellStyle name="Milliers 2 7 2 6" xfId="1026"/>
    <cellStyle name="Milliers 2 7 2 6 2" xfId="4155"/>
    <cellStyle name="Milliers 2 7 2 6 3" xfId="11459"/>
    <cellStyle name="Milliers 2 7 2 7" xfId="2896"/>
    <cellStyle name="Milliers 2 7 2 7 2" xfId="6024"/>
    <cellStyle name="Milliers 2 7 2 7 3" xfId="13327"/>
    <cellStyle name="Milliers 2 7 2 8" xfId="3287"/>
    <cellStyle name="Milliers 2 7 2 9" xfId="10604"/>
    <cellStyle name="Milliers 2 7 3" xfId="287"/>
    <cellStyle name="Milliers 2 7 3 2" xfId="792"/>
    <cellStyle name="Milliers 2 7 3 2 2" xfId="2644"/>
    <cellStyle name="Milliers 2 7 3 2 2 2" xfId="5773"/>
    <cellStyle name="Milliers 2 7 3 2 2 3" xfId="13076"/>
    <cellStyle name="Milliers 2 7 3 2 3" xfId="1670"/>
    <cellStyle name="Milliers 2 7 3 2 3 2" xfId="4799"/>
    <cellStyle name="Milliers 2 7 3 2 3 3" xfId="12103"/>
    <cellStyle name="Milliers 2 7 3 2 4" xfId="3922"/>
    <cellStyle name="Milliers 2 7 3 2 5" xfId="11229"/>
    <cellStyle name="Milliers 2 7 3 3" xfId="2146"/>
    <cellStyle name="Milliers 2 7 3 3 2" xfId="5275"/>
    <cellStyle name="Milliers 2 7 3 3 3" xfId="12578"/>
    <cellStyle name="Milliers 2 7 3 4" xfId="1126"/>
    <cellStyle name="Milliers 2 7 3 4 2" xfId="4255"/>
    <cellStyle name="Milliers 2 7 3 4 3" xfId="11559"/>
    <cellStyle name="Milliers 2 7 3 5" xfId="2989"/>
    <cellStyle name="Milliers 2 7 3 5 2" xfId="6117"/>
    <cellStyle name="Milliers 2 7 3 5 3" xfId="13420"/>
    <cellStyle name="Milliers 2 7 3 6" xfId="3419"/>
    <cellStyle name="Milliers 2 7 3 7" xfId="10727"/>
    <cellStyle name="Milliers 2 7 4" xfId="458"/>
    <cellStyle name="Milliers 2 7 4 2" xfId="2316"/>
    <cellStyle name="Milliers 2 7 4 2 2" xfId="5445"/>
    <cellStyle name="Milliers 2 7 4 2 3" xfId="12748"/>
    <cellStyle name="Milliers 2 7 4 3" xfId="1492"/>
    <cellStyle name="Milliers 2 7 4 3 2" xfId="4621"/>
    <cellStyle name="Milliers 2 7 4 3 3" xfId="11925"/>
    <cellStyle name="Milliers 2 7 4 4" xfId="3590"/>
    <cellStyle name="Milliers 2 7 4 5" xfId="10898"/>
    <cellStyle name="Milliers 2 7 5" xfId="630"/>
    <cellStyle name="Milliers 2 7 5 2" xfId="2485"/>
    <cellStyle name="Milliers 2 7 5 2 2" xfId="5614"/>
    <cellStyle name="Milliers 2 7 5 2 3" xfId="12917"/>
    <cellStyle name="Milliers 2 7 5 3" xfId="3761"/>
    <cellStyle name="Milliers 2 7 5 4" xfId="11068"/>
    <cellStyle name="Milliers 2 7 6" xfId="1987"/>
    <cellStyle name="Milliers 2 7 6 2" xfId="5116"/>
    <cellStyle name="Milliers 2 7 6 3" xfId="12420"/>
    <cellStyle name="Milliers 2 7 7" xfId="962"/>
    <cellStyle name="Milliers 2 7 7 2" xfId="4091"/>
    <cellStyle name="Milliers 2 7 7 3" xfId="11395"/>
    <cellStyle name="Milliers 2 7 8" xfId="2832"/>
    <cellStyle name="Milliers 2 7 8 2" xfId="5960"/>
    <cellStyle name="Milliers 2 7 8 3" xfId="13263"/>
    <cellStyle name="Milliers 2 7 9" xfId="3132"/>
    <cellStyle name="Milliers 2 7 9 2" xfId="6260"/>
    <cellStyle name="Milliers 2 7 9 3" xfId="13563"/>
    <cellStyle name="Milliers 2 8" xfId="24"/>
    <cellStyle name="Milliers 2 8 2" xfId="236"/>
    <cellStyle name="Milliers 2 8 2 2" xfId="741"/>
    <cellStyle name="Milliers 2 8 2 2 2" xfId="2593"/>
    <cellStyle name="Milliers 2 8 2 2 2 2" xfId="5722"/>
    <cellStyle name="Milliers 2 8 2 2 2 3" xfId="13025"/>
    <cellStyle name="Milliers 2 8 2 2 3" xfId="1619"/>
    <cellStyle name="Milliers 2 8 2 2 3 2" xfId="4748"/>
    <cellStyle name="Milliers 2 8 2 2 3 3" xfId="12052"/>
    <cellStyle name="Milliers 2 8 2 2 4" xfId="3871"/>
    <cellStyle name="Milliers 2 8 2 2 5" xfId="11178"/>
    <cellStyle name="Milliers 2 8 2 3" xfId="2095"/>
    <cellStyle name="Milliers 2 8 2 3 2" xfId="5224"/>
    <cellStyle name="Milliers 2 8 2 3 3" xfId="12527"/>
    <cellStyle name="Milliers 2 8 2 4" xfId="1075"/>
    <cellStyle name="Milliers 2 8 2 4 2" xfId="4204"/>
    <cellStyle name="Milliers 2 8 2 4 3" xfId="11508"/>
    <cellStyle name="Milliers 2 8 2 5" xfId="2938"/>
    <cellStyle name="Milliers 2 8 2 5 2" xfId="6066"/>
    <cellStyle name="Milliers 2 8 2 5 3" xfId="13369"/>
    <cellStyle name="Milliers 2 8 2 6" xfId="3368"/>
    <cellStyle name="Milliers 2 8 2 7" xfId="10676"/>
    <cellStyle name="Milliers 2 8 3" xfId="407"/>
    <cellStyle name="Milliers 2 8 3 2" xfId="2265"/>
    <cellStyle name="Milliers 2 8 3 2 2" xfId="5394"/>
    <cellStyle name="Milliers 2 8 3 2 3" xfId="12697"/>
    <cellStyle name="Milliers 2 8 3 3" xfId="1441"/>
    <cellStyle name="Milliers 2 8 3 3 2" xfId="4570"/>
    <cellStyle name="Milliers 2 8 3 3 3" xfId="11874"/>
    <cellStyle name="Milliers 2 8 3 4" xfId="3539"/>
    <cellStyle name="Milliers 2 8 3 5" xfId="10847"/>
    <cellStyle name="Milliers 2 8 4" xfId="579"/>
    <cellStyle name="Milliers 2 8 4 2" xfId="2434"/>
    <cellStyle name="Milliers 2 8 4 2 2" xfId="5563"/>
    <cellStyle name="Milliers 2 8 4 2 3" xfId="12866"/>
    <cellStyle name="Milliers 2 8 4 3" xfId="3710"/>
    <cellStyle name="Milliers 2 8 4 4" xfId="11017"/>
    <cellStyle name="Milliers 2 8 5" xfId="1936"/>
    <cellStyle name="Milliers 2 8 5 2" xfId="5065"/>
    <cellStyle name="Milliers 2 8 5 3" xfId="12369"/>
    <cellStyle name="Milliers 2 8 6" xfId="911"/>
    <cellStyle name="Milliers 2 8 6 2" xfId="4040"/>
    <cellStyle name="Milliers 2 8 6 3" xfId="11344"/>
    <cellStyle name="Milliers 2 8 7" xfId="2781"/>
    <cellStyle name="Milliers 2 8 7 2" xfId="5909"/>
    <cellStyle name="Milliers 2 8 7 3" xfId="13212"/>
    <cellStyle name="Milliers 2 8 8" xfId="3170"/>
    <cellStyle name="Milliers 2 8 9" xfId="10488"/>
    <cellStyle name="Milliers 2 9" xfId="92"/>
    <cellStyle name="Milliers 2 9 2" xfId="300"/>
    <cellStyle name="Milliers 2 9 2 2" xfId="805"/>
    <cellStyle name="Milliers 2 9 2 2 2" xfId="2657"/>
    <cellStyle name="Milliers 2 9 2 2 2 2" xfId="5786"/>
    <cellStyle name="Milliers 2 9 2 2 2 3" xfId="13089"/>
    <cellStyle name="Milliers 2 9 2 2 3" xfId="1683"/>
    <cellStyle name="Milliers 2 9 2 2 3 2" xfId="4812"/>
    <cellStyle name="Milliers 2 9 2 2 3 3" xfId="12116"/>
    <cellStyle name="Milliers 2 9 2 2 4" xfId="3935"/>
    <cellStyle name="Milliers 2 9 2 2 5" xfId="11242"/>
    <cellStyle name="Milliers 2 9 2 3" xfId="2159"/>
    <cellStyle name="Milliers 2 9 2 3 2" xfId="5288"/>
    <cellStyle name="Milliers 2 9 2 3 3" xfId="12591"/>
    <cellStyle name="Milliers 2 9 2 4" xfId="1139"/>
    <cellStyle name="Milliers 2 9 2 4 2" xfId="4268"/>
    <cellStyle name="Milliers 2 9 2 4 3" xfId="11572"/>
    <cellStyle name="Milliers 2 9 2 5" xfId="3002"/>
    <cellStyle name="Milliers 2 9 2 5 2" xfId="6130"/>
    <cellStyle name="Milliers 2 9 2 5 3" xfId="13433"/>
    <cellStyle name="Milliers 2 9 2 6" xfId="3432"/>
    <cellStyle name="Milliers 2 9 2 7" xfId="10740"/>
    <cellStyle name="Milliers 2 9 3" xfId="471"/>
    <cellStyle name="Milliers 2 9 3 2" xfId="2329"/>
    <cellStyle name="Milliers 2 9 3 2 2" xfId="5458"/>
    <cellStyle name="Milliers 2 9 3 2 3" xfId="12761"/>
    <cellStyle name="Milliers 2 9 3 3" xfId="1505"/>
    <cellStyle name="Milliers 2 9 3 3 2" xfId="4634"/>
    <cellStyle name="Milliers 2 9 3 3 3" xfId="11938"/>
    <cellStyle name="Milliers 2 9 3 4" xfId="3603"/>
    <cellStyle name="Milliers 2 9 3 5" xfId="10911"/>
    <cellStyle name="Milliers 2 9 4" xfId="643"/>
    <cellStyle name="Milliers 2 9 4 2" xfId="2498"/>
    <cellStyle name="Milliers 2 9 4 2 2" xfId="5627"/>
    <cellStyle name="Milliers 2 9 4 2 3" xfId="12930"/>
    <cellStyle name="Milliers 2 9 4 3" xfId="3774"/>
    <cellStyle name="Milliers 2 9 4 4" xfId="11081"/>
    <cellStyle name="Milliers 2 9 5" xfId="2000"/>
    <cellStyle name="Milliers 2 9 5 2" xfId="5129"/>
    <cellStyle name="Milliers 2 9 5 3" xfId="12433"/>
    <cellStyle name="Milliers 2 9 6" xfId="975"/>
    <cellStyle name="Milliers 2 9 6 2" xfId="4104"/>
    <cellStyle name="Milliers 2 9 6 3" xfId="11408"/>
    <cellStyle name="Milliers 2 9 7" xfId="2845"/>
    <cellStyle name="Milliers 2 9 7 2" xfId="5973"/>
    <cellStyle name="Milliers 2 9 7 3" xfId="13276"/>
    <cellStyle name="Milliers 2 9 8" xfId="3236"/>
    <cellStyle name="Milliers 2 9 9" xfId="10553"/>
    <cellStyle name="Milliers 3" xfId="28"/>
    <cellStyle name="Milliers 3 2" xfId="163"/>
    <cellStyle name="Milliers 4" xfId="203"/>
    <cellStyle name="Milliers 4 2" xfId="722"/>
    <cellStyle name="Milliers 4 3" xfId="1055"/>
    <cellStyle name="Milliers 4 3 2" xfId="4184"/>
    <cellStyle name="Milliers 4 3 3" xfId="11488"/>
    <cellStyle name="Milliers 4 4" xfId="3338"/>
    <cellStyle name="Milliers 4 5" xfId="10648"/>
    <cellStyle name="Milliers 5" xfId="881"/>
    <cellStyle name="Milliers 5 2" xfId="2733"/>
    <cellStyle name="Milliers 5 2 2" xfId="5862"/>
    <cellStyle name="Milliers 5 2 3" xfId="13165"/>
    <cellStyle name="Milliers 5 3" xfId="893"/>
    <cellStyle name="Milliers 5 4" xfId="3078"/>
    <cellStyle name="Milliers 5 4 2" xfId="6206"/>
    <cellStyle name="Milliers 5 4 3" xfId="13509"/>
    <cellStyle name="Milliers 5 5" xfId="4011"/>
    <cellStyle name="Milliers 5 6" xfId="11318"/>
    <cellStyle name="Milliers 6" xfId="2077"/>
    <cellStyle name="Neutre 2" xfId="204"/>
    <cellStyle name="Normal" xfId="0" builtinId="0"/>
    <cellStyle name="Normal 10" xfId="5"/>
    <cellStyle name="Normal 10 2" xfId="220"/>
    <cellStyle name="Normal 10 2 2" xfId="724"/>
    <cellStyle name="Normal 10 2 2 2" xfId="2577"/>
    <cellStyle name="Normal 10 2 2 2 2" xfId="5706"/>
    <cellStyle name="Normal 10 2 2 2 3" xfId="13009"/>
    <cellStyle name="Normal 10 2 2 3" xfId="1603"/>
    <cellStyle name="Normal 10 2 2 3 2" xfId="4732"/>
    <cellStyle name="Normal 10 2 2 3 3" xfId="12036"/>
    <cellStyle name="Normal 10 2 2 4" xfId="3854"/>
    <cellStyle name="Normal 10 2 2 5" xfId="11161"/>
    <cellStyle name="Normal 10 2 3" xfId="2079"/>
    <cellStyle name="Normal 10 2 3 2" xfId="5208"/>
    <cellStyle name="Normal 10 2 3 3" xfId="12511"/>
    <cellStyle name="Normal 10 2 4" xfId="1059"/>
    <cellStyle name="Normal 10 2 4 2" xfId="4188"/>
    <cellStyle name="Normal 10 2 4 3" xfId="11492"/>
    <cellStyle name="Normal 10 2 5" xfId="2922"/>
    <cellStyle name="Normal 10 2 5 2" xfId="6050"/>
    <cellStyle name="Normal 10 2 5 3" xfId="13353"/>
    <cellStyle name="Normal 10 2 6" xfId="3352"/>
    <cellStyle name="Normal 10 2 7" xfId="10660"/>
    <cellStyle name="Normal 10 3" xfId="391"/>
    <cellStyle name="Normal 10 3 2" xfId="2249"/>
    <cellStyle name="Normal 10 3 2 2" xfId="5378"/>
    <cellStyle name="Normal 10 3 2 3" xfId="12681"/>
    <cellStyle name="Normal 10 3 3" xfId="1424"/>
    <cellStyle name="Normal 10 3 3 2" xfId="4553"/>
    <cellStyle name="Normal 10 3 3 3" xfId="11857"/>
    <cellStyle name="Normal 10 3 4" xfId="3523"/>
    <cellStyle name="Normal 10 3 5" xfId="10831"/>
    <cellStyle name="Normal 10 4" xfId="561"/>
    <cellStyle name="Normal 10 4 2" xfId="2417"/>
    <cellStyle name="Normal 10 4 2 2" xfId="5546"/>
    <cellStyle name="Normal 10 4 2 3" xfId="12849"/>
    <cellStyle name="Normal 10 4 3" xfId="3692"/>
    <cellStyle name="Normal 10 4 4" xfId="11001"/>
    <cellStyle name="Normal 10 5" xfId="1920"/>
    <cellStyle name="Normal 10 5 2" xfId="5049"/>
    <cellStyle name="Normal 10 5 3" xfId="12353"/>
    <cellStyle name="Normal 10 6" xfId="895"/>
    <cellStyle name="Normal 10 6 2" xfId="4024"/>
    <cellStyle name="Normal 10 6 3" xfId="11328"/>
    <cellStyle name="Normal 10 7" xfId="2765"/>
    <cellStyle name="Normal 10 7 2" xfId="5893"/>
    <cellStyle name="Normal 10 7 3" xfId="13196"/>
    <cellStyle name="Normal 10 8" xfId="3152"/>
    <cellStyle name="Normal 10 9" xfId="10471"/>
    <cellStyle name="Normal 11" xfId="6"/>
    <cellStyle name="Normal 11 2" xfId="221"/>
    <cellStyle name="Normal 11 2 2" xfId="725"/>
    <cellStyle name="Normal 11 2 2 2" xfId="2578"/>
    <cellStyle name="Normal 11 2 2 2 2" xfId="5707"/>
    <cellStyle name="Normal 11 2 2 2 3" xfId="13010"/>
    <cellStyle name="Normal 11 2 2 3" xfId="1604"/>
    <cellStyle name="Normal 11 2 2 3 2" xfId="4733"/>
    <cellStyle name="Normal 11 2 2 3 3" xfId="12037"/>
    <cellStyle name="Normal 11 2 2 4" xfId="3855"/>
    <cellStyle name="Normal 11 2 2 5" xfId="11162"/>
    <cellStyle name="Normal 11 2 3" xfId="2080"/>
    <cellStyle name="Normal 11 2 3 2" xfId="5209"/>
    <cellStyle name="Normal 11 2 3 3" xfId="12512"/>
    <cellStyle name="Normal 11 2 4" xfId="1060"/>
    <cellStyle name="Normal 11 2 4 2" xfId="4189"/>
    <cellStyle name="Normal 11 2 4 3" xfId="11493"/>
    <cellStyle name="Normal 11 2 5" xfId="2923"/>
    <cellStyle name="Normal 11 2 5 2" xfId="6051"/>
    <cellStyle name="Normal 11 2 5 3" xfId="13354"/>
    <cellStyle name="Normal 11 2 6" xfId="3353"/>
    <cellStyle name="Normal 11 2 7" xfId="10661"/>
    <cellStyle name="Normal 11 3" xfId="392"/>
    <cellStyle name="Normal 11 3 2" xfId="2250"/>
    <cellStyle name="Normal 11 3 2 2" xfId="5379"/>
    <cellStyle name="Normal 11 3 2 3" xfId="12682"/>
    <cellStyle name="Normal 11 3 3" xfId="1425"/>
    <cellStyle name="Normal 11 3 3 2" xfId="4554"/>
    <cellStyle name="Normal 11 3 3 3" xfId="11858"/>
    <cellStyle name="Normal 11 3 4" xfId="3524"/>
    <cellStyle name="Normal 11 3 5" xfId="10832"/>
    <cellStyle name="Normal 11 4" xfId="562"/>
    <cellStyle name="Normal 11 4 2" xfId="2418"/>
    <cellStyle name="Normal 11 4 2 2" xfId="5547"/>
    <cellStyle name="Normal 11 4 2 3" xfId="12850"/>
    <cellStyle name="Normal 11 4 3" xfId="3693"/>
    <cellStyle name="Normal 11 4 4" xfId="11002"/>
    <cellStyle name="Normal 11 5" xfId="1921"/>
    <cellStyle name="Normal 11 5 2" xfId="5050"/>
    <cellStyle name="Normal 11 5 3" xfId="12354"/>
    <cellStyle name="Normal 11 6" xfId="896"/>
    <cellStyle name="Normal 11 6 2" xfId="4025"/>
    <cellStyle name="Normal 11 6 3" xfId="11329"/>
    <cellStyle name="Normal 11 7" xfId="2766"/>
    <cellStyle name="Normal 11 7 2" xfId="5894"/>
    <cellStyle name="Normal 11 7 3" xfId="13197"/>
    <cellStyle name="Normal 11 8" xfId="3153"/>
    <cellStyle name="Normal 11 9" xfId="10472"/>
    <cellStyle name="Normal 12" xfId="7"/>
    <cellStyle name="Normal 12 2" xfId="222"/>
    <cellStyle name="Normal 12 2 2" xfId="726"/>
    <cellStyle name="Normal 12 2 2 2" xfId="2579"/>
    <cellStyle name="Normal 12 2 2 2 2" xfId="5708"/>
    <cellStyle name="Normal 12 2 2 2 3" xfId="13011"/>
    <cellStyle name="Normal 12 2 2 3" xfId="1605"/>
    <cellStyle name="Normal 12 2 2 3 2" xfId="4734"/>
    <cellStyle name="Normal 12 2 2 3 3" xfId="12038"/>
    <cellStyle name="Normal 12 2 2 4" xfId="3856"/>
    <cellStyle name="Normal 12 2 2 5" xfId="11163"/>
    <cellStyle name="Normal 12 2 3" xfId="2081"/>
    <cellStyle name="Normal 12 2 3 2" xfId="5210"/>
    <cellStyle name="Normal 12 2 3 3" xfId="12513"/>
    <cellStyle name="Normal 12 2 4" xfId="1061"/>
    <cellStyle name="Normal 12 2 4 2" xfId="4190"/>
    <cellStyle name="Normal 12 2 4 3" xfId="11494"/>
    <cellStyle name="Normal 12 2 5" xfId="2924"/>
    <cellStyle name="Normal 12 2 5 2" xfId="6052"/>
    <cellStyle name="Normal 12 2 5 3" xfId="13355"/>
    <cellStyle name="Normal 12 2 6" xfId="3354"/>
    <cellStyle name="Normal 12 2 7" xfId="10662"/>
    <cellStyle name="Normal 12 3" xfId="393"/>
    <cellStyle name="Normal 12 3 2" xfId="2251"/>
    <cellStyle name="Normal 12 3 2 2" xfId="5380"/>
    <cellStyle name="Normal 12 3 2 3" xfId="12683"/>
    <cellStyle name="Normal 12 3 3" xfId="1426"/>
    <cellStyle name="Normal 12 3 3 2" xfId="4555"/>
    <cellStyle name="Normal 12 3 3 3" xfId="11859"/>
    <cellStyle name="Normal 12 3 4" xfId="3525"/>
    <cellStyle name="Normal 12 3 5" xfId="10833"/>
    <cellStyle name="Normal 12 4" xfId="563"/>
    <cellStyle name="Normal 12 4 2" xfId="2419"/>
    <cellStyle name="Normal 12 4 2 2" xfId="5548"/>
    <cellStyle name="Normal 12 4 2 3" xfId="12851"/>
    <cellStyle name="Normal 12 4 3" xfId="3694"/>
    <cellStyle name="Normal 12 4 4" xfId="11003"/>
    <cellStyle name="Normal 12 5" xfId="1922"/>
    <cellStyle name="Normal 12 5 2" xfId="5051"/>
    <cellStyle name="Normal 12 5 3" xfId="12355"/>
    <cellStyle name="Normal 12 6" xfId="897"/>
    <cellStyle name="Normal 12 6 2" xfId="4026"/>
    <cellStyle name="Normal 12 6 3" xfId="11330"/>
    <cellStyle name="Normal 12 7" xfId="2767"/>
    <cellStyle name="Normal 12 7 2" xfId="5895"/>
    <cellStyle name="Normal 12 7 3" xfId="13198"/>
    <cellStyle name="Normal 12 8" xfId="3154"/>
    <cellStyle name="Normal 12 9" xfId="10473"/>
    <cellStyle name="Normal 13" xfId="8"/>
    <cellStyle name="Normal 13 2" xfId="223"/>
    <cellStyle name="Normal 13 2 2" xfId="727"/>
    <cellStyle name="Normal 13 2 2 2" xfId="2580"/>
    <cellStyle name="Normal 13 2 2 2 2" xfId="5709"/>
    <cellStyle name="Normal 13 2 2 2 3" xfId="13012"/>
    <cellStyle name="Normal 13 2 2 3" xfId="1606"/>
    <cellStyle name="Normal 13 2 2 3 2" xfId="4735"/>
    <cellStyle name="Normal 13 2 2 3 3" xfId="12039"/>
    <cellStyle name="Normal 13 2 2 4" xfId="3857"/>
    <cellStyle name="Normal 13 2 2 5" xfId="11164"/>
    <cellStyle name="Normal 13 2 3" xfId="2082"/>
    <cellStyle name="Normal 13 2 3 2" xfId="5211"/>
    <cellStyle name="Normal 13 2 3 3" xfId="12514"/>
    <cellStyle name="Normal 13 2 4" xfId="1062"/>
    <cellStyle name="Normal 13 2 4 2" xfId="4191"/>
    <cellStyle name="Normal 13 2 4 3" xfId="11495"/>
    <cellStyle name="Normal 13 2 5" xfId="2925"/>
    <cellStyle name="Normal 13 2 5 2" xfId="6053"/>
    <cellStyle name="Normal 13 2 5 3" xfId="13356"/>
    <cellStyle name="Normal 13 2 6" xfId="3355"/>
    <cellStyle name="Normal 13 2 7" xfId="10663"/>
    <cellStyle name="Normal 13 3" xfId="394"/>
    <cellStyle name="Normal 13 3 2" xfId="884"/>
    <cellStyle name="Normal 13 3 2 2" xfId="2735"/>
    <cellStyle name="Normal 13 3 2 2 2" xfId="5864"/>
    <cellStyle name="Normal 13 3 2 2 3" xfId="13167"/>
    <cellStyle name="Normal 13 3 2 3" xfId="4014"/>
    <cellStyle name="Normal 13 3 2 4" xfId="11320"/>
    <cellStyle name="Normal 13 3 3" xfId="2252"/>
    <cellStyle name="Normal 13 3 3 2" xfId="5381"/>
    <cellStyle name="Normal 13 3 3 3" xfId="12684"/>
    <cellStyle name="Normal 13 3 4" xfId="1427"/>
    <cellStyle name="Normal 13 3 4 2" xfId="4556"/>
    <cellStyle name="Normal 13 3 4 3" xfId="11860"/>
    <cellStyle name="Normal 13 3 5" xfId="3080"/>
    <cellStyle name="Normal 13 3 5 2" xfId="6208"/>
    <cellStyle name="Normal 13 3 5 3" xfId="13511"/>
    <cellStyle name="Normal 13 3 6" xfId="3526"/>
    <cellStyle name="Normal 13 3 7" xfId="10834"/>
    <cellStyle name="Normal 13 4" xfId="564"/>
    <cellStyle name="Normal 13 4 2" xfId="2420"/>
    <cellStyle name="Normal 13 4 2 2" xfId="5549"/>
    <cellStyle name="Normal 13 4 2 3" xfId="12852"/>
    <cellStyle name="Normal 13 4 3" xfId="3695"/>
    <cellStyle name="Normal 13 4 4" xfId="11004"/>
    <cellStyle name="Normal 13 5" xfId="1923"/>
    <cellStyle name="Normal 13 5 2" xfId="5052"/>
    <cellStyle name="Normal 13 5 3" xfId="12356"/>
    <cellStyle name="Normal 13 6" xfId="898"/>
    <cellStyle name="Normal 13 6 2" xfId="4027"/>
    <cellStyle name="Normal 13 6 3" xfId="11331"/>
    <cellStyle name="Normal 13 7" xfId="2768"/>
    <cellStyle name="Normal 13 7 2" xfId="5896"/>
    <cellStyle name="Normal 13 7 3" xfId="13199"/>
    <cellStyle name="Normal 13 8" xfId="3155"/>
    <cellStyle name="Normal 13 9" xfId="10474"/>
    <cellStyle name="Normal 14" xfId="9"/>
    <cellStyle name="Normal 14 2" xfId="224"/>
    <cellStyle name="Normal 14 2 2" xfId="728"/>
    <cellStyle name="Normal 14 2 2 2" xfId="2581"/>
    <cellStyle name="Normal 14 2 2 2 2" xfId="5710"/>
    <cellStyle name="Normal 14 2 2 2 3" xfId="13013"/>
    <cellStyle name="Normal 14 2 2 3" xfId="1607"/>
    <cellStyle name="Normal 14 2 2 3 2" xfId="4736"/>
    <cellStyle name="Normal 14 2 2 3 3" xfId="12040"/>
    <cellStyle name="Normal 14 2 2 4" xfId="3858"/>
    <cellStyle name="Normal 14 2 2 5" xfId="11165"/>
    <cellStyle name="Normal 14 2 3" xfId="2083"/>
    <cellStyle name="Normal 14 2 3 2" xfId="5212"/>
    <cellStyle name="Normal 14 2 3 3" xfId="12515"/>
    <cellStyle name="Normal 14 2 4" xfId="1063"/>
    <cellStyle name="Normal 14 2 4 2" xfId="4192"/>
    <cellStyle name="Normal 14 2 4 3" xfId="11496"/>
    <cellStyle name="Normal 14 2 5" xfId="2926"/>
    <cellStyle name="Normal 14 2 5 2" xfId="6054"/>
    <cellStyle name="Normal 14 2 5 3" xfId="13357"/>
    <cellStyle name="Normal 14 2 6" xfId="3356"/>
    <cellStyle name="Normal 14 2 7" xfId="10664"/>
    <cellStyle name="Normal 14 3" xfId="395"/>
    <cellStyle name="Normal 14 3 2" xfId="2253"/>
    <cellStyle name="Normal 14 3 2 2" xfId="5382"/>
    <cellStyle name="Normal 14 3 2 3" xfId="12685"/>
    <cellStyle name="Normal 14 3 3" xfId="1428"/>
    <cellStyle name="Normal 14 3 3 2" xfId="4557"/>
    <cellStyle name="Normal 14 3 3 3" xfId="11861"/>
    <cellStyle name="Normal 14 3 4" xfId="3527"/>
    <cellStyle name="Normal 14 3 5" xfId="10835"/>
    <cellStyle name="Normal 14 4" xfId="565"/>
    <cellStyle name="Normal 14 4 2" xfId="2421"/>
    <cellStyle name="Normal 14 4 2 2" xfId="5550"/>
    <cellStyle name="Normal 14 4 2 3" xfId="12853"/>
    <cellStyle name="Normal 14 4 3" xfId="3696"/>
    <cellStyle name="Normal 14 4 4" xfId="11005"/>
    <cellStyle name="Normal 14 5" xfId="1924"/>
    <cellStyle name="Normal 14 5 2" xfId="5053"/>
    <cellStyle name="Normal 14 5 3" xfId="12357"/>
    <cellStyle name="Normal 14 6" xfId="899"/>
    <cellStyle name="Normal 14 6 2" xfId="4028"/>
    <cellStyle name="Normal 14 6 3" xfId="11332"/>
    <cellStyle name="Normal 14 7" xfId="2769"/>
    <cellStyle name="Normal 14 7 2" xfId="5897"/>
    <cellStyle name="Normal 14 7 3" xfId="13200"/>
    <cellStyle name="Normal 14 8" xfId="3156"/>
    <cellStyle name="Normal 14 9" xfId="10475"/>
    <cellStyle name="Normal 15" xfId="10"/>
    <cellStyle name="Normal 15 2" xfId="225"/>
    <cellStyle name="Normal 15 2 2" xfId="729"/>
    <cellStyle name="Normal 15 2 2 2" xfId="2582"/>
    <cellStyle name="Normal 15 2 2 2 2" xfId="5711"/>
    <cellStyle name="Normal 15 2 2 2 3" xfId="13014"/>
    <cellStyle name="Normal 15 2 2 3" xfId="1608"/>
    <cellStyle name="Normal 15 2 2 3 2" xfId="4737"/>
    <cellStyle name="Normal 15 2 2 3 3" xfId="12041"/>
    <cellStyle name="Normal 15 2 2 4" xfId="3859"/>
    <cellStyle name="Normal 15 2 2 5" xfId="11166"/>
    <cellStyle name="Normal 15 2 3" xfId="2084"/>
    <cellStyle name="Normal 15 2 3 2" xfId="5213"/>
    <cellStyle name="Normal 15 2 3 3" xfId="12516"/>
    <cellStyle name="Normal 15 2 4" xfId="1064"/>
    <cellStyle name="Normal 15 2 4 2" xfId="4193"/>
    <cellStyle name="Normal 15 2 4 3" xfId="11497"/>
    <cellStyle name="Normal 15 2 5" xfId="2927"/>
    <cellStyle name="Normal 15 2 5 2" xfId="6055"/>
    <cellStyle name="Normal 15 2 5 3" xfId="13358"/>
    <cellStyle name="Normal 15 2 6" xfId="3357"/>
    <cellStyle name="Normal 15 2 7" xfId="10665"/>
    <cellStyle name="Normal 15 3" xfId="396"/>
    <cellStyle name="Normal 15 3 2" xfId="2254"/>
    <cellStyle name="Normal 15 3 2 2" xfId="5383"/>
    <cellStyle name="Normal 15 3 2 3" xfId="12686"/>
    <cellStyle name="Normal 15 3 3" xfId="1429"/>
    <cellStyle name="Normal 15 3 3 2" xfId="4558"/>
    <cellStyle name="Normal 15 3 3 3" xfId="11862"/>
    <cellStyle name="Normal 15 3 4" xfId="3528"/>
    <cellStyle name="Normal 15 3 5" xfId="10836"/>
    <cellStyle name="Normal 15 4" xfId="566"/>
    <cellStyle name="Normal 15 4 2" xfId="2422"/>
    <cellStyle name="Normal 15 4 2 2" xfId="5551"/>
    <cellStyle name="Normal 15 4 2 3" xfId="12854"/>
    <cellStyle name="Normal 15 4 3" xfId="3697"/>
    <cellStyle name="Normal 15 4 4" xfId="11006"/>
    <cellStyle name="Normal 15 5" xfId="1925"/>
    <cellStyle name="Normal 15 5 2" xfId="5054"/>
    <cellStyle name="Normal 15 5 3" xfId="12358"/>
    <cellStyle name="Normal 15 6" xfId="900"/>
    <cellStyle name="Normal 15 6 2" xfId="4029"/>
    <cellStyle name="Normal 15 6 3" xfId="11333"/>
    <cellStyle name="Normal 15 7" xfId="2770"/>
    <cellStyle name="Normal 15 7 2" xfId="5898"/>
    <cellStyle name="Normal 15 7 3" xfId="13201"/>
    <cellStyle name="Normal 15 8" xfId="3157"/>
    <cellStyle name="Normal 15 9" xfId="10476"/>
    <cellStyle name="Normal 16" xfId="11"/>
    <cellStyle name="Normal 16 2" xfId="226"/>
    <cellStyle name="Normal 16 2 2" xfId="730"/>
    <cellStyle name="Normal 16 2 2 2" xfId="2583"/>
    <cellStyle name="Normal 16 2 2 2 2" xfId="5712"/>
    <cellStyle name="Normal 16 2 2 2 3" xfId="13015"/>
    <cellStyle name="Normal 16 2 2 3" xfId="1609"/>
    <cellStyle name="Normal 16 2 2 3 2" xfId="4738"/>
    <cellStyle name="Normal 16 2 2 3 3" xfId="12042"/>
    <cellStyle name="Normal 16 2 2 4" xfId="3860"/>
    <cellStyle name="Normal 16 2 2 5" xfId="11167"/>
    <cellStyle name="Normal 16 2 3" xfId="2085"/>
    <cellStyle name="Normal 16 2 3 2" xfId="5214"/>
    <cellStyle name="Normal 16 2 3 3" xfId="12517"/>
    <cellStyle name="Normal 16 2 4" xfId="1065"/>
    <cellStyle name="Normal 16 2 4 2" xfId="4194"/>
    <cellStyle name="Normal 16 2 4 3" xfId="11498"/>
    <cellStyle name="Normal 16 2 5" xfId="2928"/>
    <cellStyle name="Normal 16 2 5 2" xfId="6056"/>
    <cellStyle name="Normal 16 2 5 3" xfId="13359"/>
    <cellStyle name="Normal 16 2 6" xfId="3358"/>
    <cellStyle name="Normal 16 2 7" xfId="10666"/>
    <cellStyle name="Normal 16 3" xfId="397"/>
    <cellStyle name="Normal 16 3 2" xfId="2255"/>
    <cellStyle name="Normal 16 3 2 2" xfId="5384"/>
    <cellStyle name="Normal 16 3 2 3" xfId="12687"/>
    <cellStyle name="Normal 16 3 3" xfId="1430"/>
    <cellStyle name="Normal 16 3 3 2" xfId="4559"/>
    <cellStyle name="Normal 16 3 3 3" xfId="11863"/>
    <cellStyle name="Normal 16 3 4" xfId="3529"/>
    <cellStyle name="Normal 16 3 5" xfId="10837"/>
    <cellStyle name="Normal 16 4" xfId="567"/>
    <cellStyle name="Normal 16 4 2" xfId="2423"/>
    <cellStyle name="Normal 16 4 2 2" xfId="5552"/>
    <cellStyle name="Normal 16 4 2 3" xfId="12855"/>
    <cellStyle name="Normal 16 4 3" xfId="3698"/>
    <cellStyle name="Normal 16 4 4" xfId="11007"/>
    <cellStyle name="Normal 16 5" xfId="1926"/>
    <cellStyle name="Normal 16 5 2" xfId="5055"/>
    <cellStyle name="Normal 16 5 3" xfId="12359"/>
    <cellStyle name="Normal 16 6" xfId="901"/>
    <cellStyle name="Normal 16 6 2" xfId="4030"/>
    <cellStyle name="Normal 16 6 3" xfId="11334"/>
    <cellStyle name="Normal 16 7" xfId="2771"/>
    <cellStyle name="Normal 16 7 2" xfId="5899"/>
    <cellStyle name="Normal 16 7 3" xfId="13202"/>
    <cellStyle name="Normal 16 8" xfId="3158"/>
    <cellStyle name="Normal 16 9" xfId="10477"/>
    <cellStyle name="Normal 17" xfId="12"/>
    <cellStyle name="Normal 17 2" xfId="227"/>
    <cellStyle name="Normal 17 2 2" xfId="731"/>
    <cellStyle name="Normal 17 2 2 2" xfId="2584"/>
    <cellStyle name="Normal 17 2 2 2 2" xfId="5713"/>
    <cellStyle name="Normal 17 2 2 2 3" xfId="13016"/>
    <cellStyle name="Normal 17 2 2 3" xfId="1610"/>
    <cellStyle name="Normal 17 2 2 3 2" xfId="4739"/>
    <cellStyle name="Normal 17 2 2 3 3" xfId="12043"/>
    <cellStyle name="Normal 17 2 2 4" xfId="3861"/>
    <cellStyle name="Normal 17 2 2 5" xfId="11168"/>
    <cellStyle name="Normal 17 2 3" xfId="2086"/>
    <cellStyle name="Normal 17 2 3 2" xfId="5215"/>
    <cellStyle name="Normal 17 2 3 3" xfId="12518"/>
    <cellStyle name="Normal 17 2 4" xfId="1066"/>
    <cellStyle name="Normal 17 2 4 2" xfId="4195"/>
    <cellStyle name="Normal 17 2 4 3" xfId="11499"/>
    <cellStyle name="Normal 17 2 5" xfId="2929"/>
    <cellStyle name="Normal 17 2 5 2" xfId="6057"/>
    <cellStyle name="Normal 17 2 5 3" xfId="13360"/>
    <cellStyle name="Normal 17 2 6" xfId="3359"/>
    <cellStyle name="Normal 17 2 7" xfId="10667"/>
    <cellStyle name="Normal 17 3" xfId="398"/>
    <cellStyle name="Normal 17 3 2" xfId="2256"/>
    <cellStyle name="Normal 17 3 2 2" xfId="5385"/>
    <cellStyle name="Normal 17 3 2 3" xfId="12688"/>
    <cellStyle name="Normal 17 3 3" xfId="1431"/>
    <cellStyle name="Normal 17 3 3 2" xfId="4560"/>
    <cellStyle name="Normal 17 3 3 3" xfId="11864"/>
    <cellStyle name="Normal 17 3 4" xfId="3530"/>
    <cellStyle name="Normal 17 3 5" xfId="10838"/>
    <cellStyle name="Normal 17 4" xfId="568"/>
    <cellStyle name="Normal 17 4 2" xfId="2424"/>
    <cellStyle name="Normal 17 4 2 2" xfId="5553"/>
    <cellStyle name="Normal 17 4 2 3" xfId="12856"/>
    <cellStyle name="Normal 17 4 3" xfId="3699"/>
    <cellStyle name="Normal 17 4 4" xfId="11008"/>
    <cellStyle name="Normal 17 5" xfId="1927"/>
    <cellStyle name="Normal 17 5 2" xfId="5056"/>
    <cellStyle name="Normal 17 5 3" xfId="12360"/>
    <cellStyle name="Normal 17 6" xfId="902"/>
    <cellStyle name="Normal 17 6 2" xfId="4031"/>
    <cellStyle name="Normal 17 6 3" xfId="11335"/>
    <cellStyle name="Normal 17 7" xfId="2772"/>
    <cellStyle name="Normal 17 7 2" xfId="5900"/>
    <cellStyle name="Normal 17 7 3" xfId="13203"/>
    <cellStyle name="Normal 17 8" xfId="3159"/>
    <cellStyle name="Normal 17 9" xfId="10478"/>
    <cellStyle name="Normal 18" xfId="13"/>
    <cellStyle name="Normal 18 2" xfId="228"/>
    <cellStyle name="Normal 18 2 2" xfId="732"/>
    <cellStyle name="Normal 18 2 2 2" xfId="2585"/>
    <cellStyle name="Normal 18 2 2 2 2" xfId="5714"/>
    <cellStyle name="Normal 18 2 2 2 3" xfId="13017"/>
    <cellStyle name="Normal 18 2 2 3" xfId="1611"/>
    <cellStyle name="Normal 18 2 2 3 2" xfId="4740"/>
    <cellStyle name="Normal 18 2 2 3 3" xfId="12044"/>
    <cellStyle name="Normal 18 2 2 4" xfId="3862"/>
    <cellStyle name="Normal 18 2 2 5" xfId="11169"/>
    <cellStyle name="Normal 18 2 3" xfId="2087"/>
    <cellStyle name="Normal 18 2 3 2" xfId="5216"/>
    <cellStyle name="Normal 18 2 3 3" xfId="12519"/>
    <cellStyle name="Normal 18 2 4" xfId="1067"/>
    <cellStyle name="Normal 18 2 4 2" xfId="4196"/>
    <cellStyle name="Normal 18 2 4 3" xfId="11500"/>
    <cellStyle name="Normal 18 2 5" xfId="2930"/>
    <cellStyle name="Normal 18 2 5 2" xfId="6058"/>
    <cellStyle name="Normal 18 2 5 3" xfId="13361"/>
    <cellStyle name="Normal 18 2 6" xfId="3360"/>
    <cellStyle name="Normal 18 2 7" xfId="10668"/>
    <cellStyle name="Normal 18 3" xfId="399"/>
    <cellStyle name="Normal 18 3 2" xfId="2257"/>
    <cellStyle name="Normal 18 3 2 2" xfId="5386"/>
    <cellStyle name="Normal 18 3 2 3" xfId="12689"/>
    <cellStyle name="Normal 18 3 3" xfId="1432"/>
    <cellStyle name="Normal 18 3 3 2" xfId="4561"/>
    <cellStyle name="Normal 18 3 3 3" xfId="11865"/>
    <cellStyle name="Normal 18 3 4" xfId="3531"/>
    <cellStyle name="Normal 18 3 5" xfId="10839"/>
    <cellStyle name="Normal 18 4" xfId="569"/>
    <cellStyle name="Normal 18 4 2" xfId="2425"/>
    <cellStyle name="Normal 18 4 2 2" xfId="5554"/>
    <cellStyle name="Normal 18 4 2 3" xfId="12857"/>
    <cellStyle name="Normal 18 4 3" xfId="3700"/>
    <cellStyle name="Normal 18 4 4" xfId="11009"/>
    <cellStyle name="Normal 18 5" xfId="1928"/>
    <cellStyle name="Normal 18 5 2" xfId="5057"/>
    <cellStyle name="Normal 18 5 3" xfId="12361"/>
    <cellStyle name="Normal 18 6" xfId="903"/>
    <cellStyle name="Normal 18 6 2" xfId="4032"/>
    <cellStyle name="Normal 18 6 3" xfId="11336"/>
    <cellStyle name="Normal 18 7" xfId="2773"/>
    <cellStyle name="Normal 18 7 2" xfId="5901"/>
    <cellStyle name="Normal 18 7 3" xfId="13204"/>
    <cellStyle name="Normal 18 8" xfId="3160"/>
    <cellStyle name="Normal 18 9" xfId="10479"/>
    <cellStyle name="Normal 19" xfId="158"/>
    <cellStyle name="Normal 19 2" xfId="366"/>
    <cellStyle name="Normal 19 2 2" xfId="870"/>
    <cellStyle name="Normal 19 2 2 2" xfId="2722"/>
    <cellStyle name="Normal 19 2 2 2 2" xfId="5851"/>
    <cellStyle name="Normal 19 2 2 2 3" xfId="13154"/>
    <cellStyle name="Normal 19 2 2 3" xfId="1748"/>
    <cellStyle name="Normal 19 2 2 3 2" xfId="4877"/>
    <cellStyle name="Normal 19 2 2 3 3" xfId="12181"/>
    <cellStyle name="Normal 19 2 2 4" xfId="4000"/>
    <cellStyle name="Normal 19 2 2 5" xfId="11307"/>
    <cellStyle name="Normal 19 2 3" xfId="2224"/>
    <cellStyle name="Normal 19 2 3 2" xfId="5353"/>
    <cellStyle name="Normal 19 2 3 3" xfId="12656"/>
    <cellStyle name="Normal 19 2 4" xfId="1204"/>
    <cellStyle name="Normal 19 2 4 2" xfId="4333"/>
    <cellStyle name="Normal 19 2 4 3" xfId="11637"/>
    <cellStyle name="Normal 19 2 5" xfId="3067"/>
    <cellStyle name="Normal 19 2 5 2" xfId="6195"/>
    <cellStyle name="Normal 19 2 5 3" xfId="13498"/>
    <cellStyle name="Normal 19 2 6" xfId="3498"/>
    <cellStyle name="Normal 19 2 7" xfId="10806"/>
    <cellStyle name="Normal 19 3" xfId="536"/>
    <cellStyle name="Normal 19 3 2" xfId="2394"/>
    <cellStyle name="Normal 19 3 2 2" xfId="5523"/>
    <cellStyle name="Normal 19 3 2 3" xfId="12826"/>
    <cellStyle name="Normal 19 3 3" xfId="1570"/>
    <cellStyle name="Normal 19 3 3 2" xfId="4699"/>
    <cellStyle name="Normal 19 3 3 3" xfId="12003"/>
    <cellStyle name="Normal 19 3 4" xfId="3668"/>
    <cellStyle name="Normal 19 3 5" xfId="10976"/>
    <cellStyle name="Normal 19 4" xfId="708"/>
    <cellStyle name="Normal 19 4 2" xfId="2563"/>
    <cellStyle name="Normal 19 4 2 2" xfId="5692"/>
    <cellStyle name="Normal 19 4 2 3" xfId="12995"/>
    <cellStyle name="Normal 19 4 3" xfId="3839"/>
    <cellStyle name="Normal 19 4 4" xfId="11146"/>
    <cellStyle name="Normal 19 5" xfId="2065"/>
    <cellStyle name="Normal 19 5 2" xfId="5194"/>
    <cellStyle name="Normal 19 5 3" xfId="12498"/>
    <cellStyle name="Normal 19 6" xfId="1040"/>
    <cellStyle name="Normal 19 6 2" xfId="4169"/>
    <cellStyle name="Normal 19 6 3" xfId="11473"/>
    <cellStyle name="Normal 19 7" xfId="2910"/>
    <cellStyle name="Normal 19 7 2" xfId="6038"/>
    <cellStyle name="Normal 19 7 3" xfId="13341"/>
    <cellStyle name="Normal 19 8" xfId="3301"/>
    <cellStyle name="Normal 19 9" xfId="10619"/>
    <cellStyle name="Normal 2" xfId="14"/>
    <cellStyle name="Normal 2 10" xfId="570"/>
    <cellStyle name="Normal 2 10 2" xfId="2426"/>
    <cellStyle name="Normal 2 10 2 2" xfId="5555"/>
    <cellStyle name="Normal 2 10 2 3" xfId="12858"/>
    <cellStyle name="Normal 2 10 3" xfId="1433"/>
    <cellStyle name="Normal 2 10 3 2" xfId="4562"/>
    <cellStyle name="Normal 2 10 3 3" xfId="11866"/>
    <cellStyle name="Normal 2 10 4" xfId="3701"/>
    <cellStyle name="Normal 2 10 5" xfId="11010"/>
    <cellStyle name="Normal 2 11" xfId="1929"/>
    <cellStyle name="Normal 2 11 2" xfId="5058"/>
    <cellStyle name="Normal 2 11 3" xfId="12362"/>
    <cellStyle name="Normal 2 12" xfId="888"/>
    <cellStyle name="Normal 2 12 2" xfId="4018"/>
    <cellStyle name="Normal 2 12 3" xfId="11323"/>
    <cellStyle name="Normal 2 13" xfId="2774"/>
    <cellStyle name="Normal 2 13 2" xfId="5902"/>
    <cellStyle name="Normal 2 13 3" xfId="13205"/>
    <cellStyle name="Normal 2 14" xfId="3082"/>
    <cellStyle name="Normal 2 14 2" xfId="6210"/>
    <cellStyle name="Normal 2 14 3" xfId="13513"/>
    <cellStyle name="Normal 2 15" xfId="3161"/>
    <cellStyle name="Normal 2 16" xfId="10480"/>
    <cellStyle name="Normal 2 2" xfId="33"/>
    <cellStyle name="Normal 2 2 10" xfId="555"/>
    <cellStyle name="Normal 2 2 10 2" xfId="2411"/>
    <cellStyle name="Normal 2 2 10 2 2" xfId="5540"/>
    <cellStyle name="Normal 2 2 10 2 3" xfId="12843"/>
    <cellStyle name="Normal 2 2 10 3" xfId="3686"/>
    <cellStyle name="Normal 2 2 10 4" xfId="10995"/>
    <cellStyle name="Normal 2 2 11" xfId="587"/>
    <cellStyle name="Normal 2 2 11 2" xfId="2442"/>
    <cellStyle name="Normal 2 2 11 2 2" xfId="5571"/>
    <cellStyle name="Normal 2 2 11 2 3" xfId="12874"/>
    <cellStyle name="Normal 2 2 11 3" xfId="3718"/>
    <cellStyle name="Normal 2 2 11 4" xfId="11025"/>
    <cellStyle name="Normal 2 2 12" xfId="1944"/>
    <cellStyle name="Normal 2 2 12 2" xfId="5073"/>
    <cellStyle name="Normal 2 2 12 3" xfId="12377"/>
    <cellStyle name="Normal 2 2 13" xfId="919"/>
    <cellStyle name="Normal 2 2 13 2" xfId="4048"/>
    <cellStyle name="Normal 2 2 13 3" xfId="11352"/>
    <cellStyle name="Normal 2 2 14" xfId="2789"/>
    <cellStyle name="Normal 2 2 14 2" xfId="5917"/>
    <cellStyle name="Normal 2 2 14 3" xfId="13220"/>
    <cellStyle name="Normal 2 2 15" xfId="3089"/>
    <cellStyle name="Normal 2 2 15 2" xfId="6217"/>
    <cellStyle name="Normal 2 2 15 3" xfId="13520"/>
    <cellStyle name="Normal 2 2 16" xfId="3179"/>
    <cellStyle name="Normal 2 2 17" xfId="10496"/>
    <cellStyle name="Normal 2 2 18" xfId="15653"/>
    <cellStyle name="Normal 2 2 2" xfId="45"/>
    <cellStyle name="Normal 2 2 2 10" xfId="3191"/>
    <cellStyle name="Normal 2 2 2 11" xfId="10508"/>
    <cellStyle name="Normal 2 2 2 2" xfId="112"/>
    <cellStyle name="Normal 2 2 2 2 2" xfId="320"/>
    <cellStyle name="Normal 2 2 2 2 2 2" xfId="825"/>
    <cellStyle name="Normal 2 2 2 2 2 2 2" xfId="2677"/>
    <cellStyle name="Normal 2 2 2 2 2 2 2 2" xfId="5806"/>
    <cellStyle name="Normal 2 2 2 2 2 2 2 3" xfId="13109"/>
    <cellStyle name="Normal 2 2 2 2 2 2 3" xfId="1703"/>
    <cellStyle name="Normal 2 2 2 2 2 2 3 2" xfId="4832"/>
    <cellStyle name="Normal 2 2 2 2 2 2 3 3" xfId="12136"/>
    <cellStyle name="Normal 2 2 2 2 2 2 4" xfId="3955"/>
    <cellStyle name="Normal 2 2 2 2 2 2 5" xfId="11262"/>
    <cellStyle name="Normal 2 2 2 2 2 3" xfId="2179"/>
    <cellStyle name="Normal 2 2 2 2 2 3 2" xfId="5308"/>
    <cellStyle name="Normal 2 2 2 2 2 3 3" xfId="12611"/>
    <cellStyle name="Normal 2 2 2 2 2 4" xfId="1159"/>
    <cellStyle name="Normal 2 2 2 2 2 4 2" xfId="4288"/>
    <cellStyle name="Normal 2 2 2 2 2 4 3" xfId="11592"/>
    <cellStyle name="Normal 2 2 2 2 2 5" xfId="3022"/>
    <cellStyle name="Normal 2 2 2 2 2 5 2" xfId="6150"/>
    <cellStyle name="Normal 2 2 2 2 2 5 3" xfId="13453"/>
    <cellStyle name="Normal 2 2 2 2 2 6" xfId="3452"/>
    <cellStyle name="Normal 2 2 2 2 2 7" xfId="10760"/>
    <cellStyle name="Normal 2 2 2 2 3" xfId="491"/>
    <cellStyle name="Normal 2 2 2 2 3 2" xfId="2349"/>
    <cellStyle name="Normal 2 2 2 2 3 2 2" xfId="5478"/>
    <cellStyle name="Normal 2 2 2 2 3 2 3" xfId="12781"/>
    <cellStyle name="Normal 2 2 2 2 3 3" xfId="1525"/>
    <cellStyle name="Normal 2 2 2 2 3 3 2" xfId="4654"/>
    <cellStyle name="Normal 2 2 2 2 3 3 3" xfId="11958"/>
    <cellStyle name="Normal 2 2 2 2 3 4" xfId="3623"/>
    <cellStyle name="Normal 2 2 2 2 3 5" xfId="10931"/>
    <cellStyle name="Normal 2 2 2 2 4" xfId="663"/>
    <cellStyle name="Normal 2 2 2 2 4 2" xfId="2518"/>
    <cellStyle name="Normal 2 2 2 2 4 2 2" xfId="5647"/>
    <cellStyle name="Normal 2 2 2 2 4 2 3" xfId="12950"/>
    <cellStyle name="Normal 2 2 2 2 4 3" xfId="3794"/>
    <cellStyle name="Normal 2 2 2 2 4 4" xfId="11101"/>
    <cellStyle name="Normal 2 2 2 2 5" xfId="2020"/>
    <cellStyle name="Normal 2 2 2 2 5 2" xfId="5149"/>
    <cellStyle name="Normal 2 2 2 2 5 3" xfId="12453"/>
    <cellStyle name="Normal 2 2 2 2 6" xfId="995"/>
    <cellStyle name="Normal 2 2 2 2 6 2" xfId="4124"/>
    <cellStyle name="Normal 2 2 2 2 6 3" xfId="11428"/>
    <cellStyle name="Normal 2 2 2 2 7" xfId="2865"/>
    <cellStyle name="Normal 2 2 2 2 7 2" xfId="5993"/>
    <cellStyle name="Normal 2 2 2 2 7 3" xfId="13296"/>
    <cellStyle name="Normal 2 2 2 2 8" xfId="3256"/>
    <cellStyle name="Normal 2 2 2 2 9" xfId="10573"/>
    <cellStyle name="Normal 2 2 2 3" xfId="256"/>
    <cellStyle name="Normal 2 2 2 3 2" xfId="761"/>
    <cellStyle name="Normal 2 2 2 3 2 2" xfId="2613"/>
    <cellStyle name="Normal 2 2 2 3 2 2 2" xfId="5742"/>
    <cellStyle name="Normal 2 2 2 3 2 2 3" xfId="13045"/>
    <cellStyle name="Normal 2 2 2 3 2 3" xfId="1639"/>
    <cellStyle name="Normal 2 2 2 3 2 3 2" xfId="4768"/>
    <cellStyle name="Normal 2 2 2 3 2 3 3" xfId="12072"/>
    <cellStyle name="Normal 2 2 2 3 2 4" xfId="3891"/>
    <cellStyle name="Normal 2 2 2 3 2 5" xfId="11198"/>
    <cellStyle name="Normal 2 2 2 3 3" xfId="2115"/>
    <cellStyle name="Normal 2 2 2 3 3 2" xfId="5244"/>
    <cellStyle name="Normal 2 2 2 3 3 3" xfId="12547"/>
    <cellStyle name="Normal 2 2 2 3 4" xfId="1095"/>
    <cellStyle name="Normal 2 2 2 3 4 2" xfId="4224"/>
    <cellStyle name="Normal 2 2 2 3 4 3" xfId="11528"/>
    <cellStyle name="Normal 2 2 2 3 5" xfId="2958"/>
    <cellStyle name="Normal 2 2 2 3 5 2" xfId="6086"/>
    <cellStyle name="Normal 2 2 2 3 5 3" xfId="13389"/>
    <cellStyle name="Normal 2 2 2 3 6" xfId="3388"/>
    <cellStyle name="Normal 2 2 2 3 7" xfId="10696"/>
    <cellStyle name="Normal 2 2 2 4" xfId="427"/>
    <cellStyle name="Normal 2 2 2 4 2" xfId="2285"/>
    <cellStyle name="Normal 2 2 2 4 2 2" xfId="5414"/>
    <cellStyle name="Normal 2 2 2 4 2 3" xfId="12717"/>
    <cellStyle name="Normal 2 2 2 4 3" xfId="1461"/>
    <cellStyle name="Normal 2 2 2 4 3 2" xfId="4590"/>
    <cellStyle name="Normal 2 2 2 4 3 3" xfId="11894"/>
    <cellStyle name="Normal 2 2 2 4 4" xfId="3559"/>
    <cellStyle name="Normal 2 2 2 4 5" xfId="10867"/>
    <cellStyle name="Normal 2 2 2 5" xfId="599"/>
    <cellStyle name="Normal 2 2 2 5 2" xfId="2454"/>
    <cellStyle name="Normal 2 2 2 5 2 2" xfId="5583"/>
    <cellStyle name="Normal 2 2 2 5 2 3" xfId="12886"/>
    <cellStyle name="Normal 2 2 2 5 3" xfId="3730"/>
    <cellStyle name="Normal 2 2 2 5 4" xfId="11037"/>
    <cellStyle name="Normal 2 2 2 6" xfId="1956"/>
    <cellStyle name="Normal 2 2 2 6 2" xfId="5085"/>
    <cellStyle name="Normal 2 2 2 6 3" xfId="12389"/>
    <cellStyle name="Normal 2 2 2 7" xfId="931"/>
    <cellStyle name="Normal 2 2 2 7 2" xfId="4060"/>
    <cellStyle name="Normal 2 2 2 7 3" xfId="11364"/>
    <cellStyle name="Normal 2 2 2 8" xfId="2801"/>
    <cellStyle name="Normal 2 2 2 8 2" xfId="5929"/>
    <cellStyle name="Normal 2 2 2 8 3" xfId="13232"/>
    <cellStyle name="Normal 2 2 2 9" xfId="3101"/>
    <cellStyle name="Normal 2 2 2 9 2" xfId="6229"/>
    <cellStyle name="Normal 2 2 2 9 3" xfId="13532"/>
    <cellStyle name="Normal 2 2 3" xfId="42"/>
    <cellStyle name="Normal 2 2 3 10" xfId="3188"/>
    <cellStyle name="Normal 2 2 3 11" xfId="10505"/>
    <cellStyle name="Normal 2 2 3 2" xfId="109"/>
    <cellStyle name="Normal 2 2 3 2 2" xfId="317"/>
    <cellStyle name="Normal 2 2 3 2 2 2" xfId="822"/>
    <cellStyle name="Normal 2 2 3 2 2 2 2" xfId="2674"/>
    <cellStyle name="Normal 2 2 3 2 2 2 2 2" xfId="5803"/>
    <cellStyle name="Normal 2 2 3 2 2 2 2 3" xfId="13106"/>
    <cellStyle name="Normal 2 2 3 2 2 2 3" xfId="1700"/>
    <cellStyle name="Normal 2 2 3 2 2 2 3 2" xfId="4829"/>
    <cellStyle name="Normal 2 2 3 2 2 2 3 3" xfId="12133"/>
    <cellStyle name="Normal 2 2 3 2 2 2 4" xfId="3952"/>
    <cellStyle name="Normal 2 2 3 2 2 2 5" xfId="11259"/>
    <cellStyle name="Normal 2 2 3 2 2 3" xfId="2176"/>
    <cellStyle name="Normal 2 2 3 2 2 3 2" xfId="5305"/>
    <cellStyle name="Normal 2 2 3 2 2 3 3" xfId="12608"/>
    <cellStyle name="Normal 2 2 3 2 2 4" xfId="1156"/>
    <cellStyle name="Normal 2 2 3 2 2 4 2" xfId="4285"/>
    <cellStyle name="Normal 2 2 3 2 2 4 3" xfId="11589"/>
    <cellStyle name="Normal 2 2 3 2 2 5" xfId="3019"/>
    <cellStyle name="Normal 2 2 3 2 2 5 2" xfId="6147"/>
    <cellStyle name="Normal 2 2 3 2 2 5 3" xfId="13450"/>
    <cellStyle name="Normal 2 2 3 2 2 6" xfId="3449"/>
    <cellStyle name="Normal 2 2 3 2 2 7" xfId="10757"/>
    <cellStyle name="Normal 2 2 3 2 3" xfId="488"/>
    <cellStyle name="Normal 2 2 3 2 3 2" xfId="2346"/>
    <cellStyle name="Normal 2 2 3 2 3 2 2" xfId="5475"/>
    <cellStyle name="Normal 2 2 3 2 3 2 3" xfId="12778"/>
    <cellStyle name="Normal 2 2 3 2 3 3" xfId="1522"/>
    <cellStyle name="Normal 2 2 3 2 3 3 2" xfId="4651"/>
    <cellStyle name="Normal 2 2 3 2 3 3 3" xfId="11955"/>
    <cellStyle name="Normal 2 2 3 2 3 4" xfId="3620"/>
    <cellStyle name="Normal 2 2 3 2 3 5" xfId="10928"/>
    <cellStyle name="Normal 2 2 3 2 4" xfId="660"/>
    <cellStyle name="Normal 2 2 3 2 4 2" xfId="2515"/>
    <cellStyle name="Normal 2 2 3 2 4 2 2" xfId="5644"/>
    <cellStyle name="Normal 2 2 3 2 4 2 3" xfId="12947"/>
    <cellStyle name="Normal 2 2 3 2 4 3" xfId="3791"/>
    <cellStyle name="Normal 2 2 3 2 4 4" xfId="11098"/>
    <cellStyle name="Normal 2 2 3 2 5" xfId="2017"/>
    <cellStyle name="Normal 2 2 3 2 5 2" xfId="5146"/>
    <cellStyle name="Normal 2 2 3 2 5 3" xfId="12450"/>
    <cellStyle name="Normal 2 2 3 2 6" xfId="992"/>
    <cellStyle name="Normal 2 2 3 2 6 2" xfId="4121"/>
    <cellStyle name="Normal 2 2 3 2 6 3" xfId="11425"/>
    <cellStyle name="Normal 2 2 3 2 7" xfId="2862"/>
    <cellStyle name="Normal 2 2 3 2 7 2" xfId="5990"/>
    <cellStyle name="Normal 2 2 3 2 7 3" xfId="13293"/>
    <cellStyle name="Normal 2 2 3 2 8" xfId="3253"/>
    <cellStyle name="Normal 2 2 3 2 9" xfId="10570"/>
    <cellStyle name="Normal 2 2 3 3" xfId="253"/>
    <cellStyle name="Normal 2 2 3 3 2" xfId="758"/>
    <cellStyle name="Normal 2 2 3 3 2 2" xfId="2610"/>
    <cellStyle name="Normal 2 2 3 3 2 2 2" xfId="5739"/>
    <cellStyle name="Normal 2 2 3 3 2 2 3" xfId="13042"/>
    <cellStyle name="Normal 2 2 3 3 2 3" xfId="1636"/>
    <cellStyle name="Normal 2 2 3 3 2 3 2" xfId="4765"/>
    <cellStyle name="Normal 2 2 3 3 2 3 3" xfId="12069"/>
    <cellStyle name="Normal 2 2 3 3 2 4" xfId="3888"/>
    <cellStyle name="Normal 2 2 3 3 2 5" xfId="11195"/>
    <cellStyle name="Normal 2 2 3 3 3" xfId="2112"/>
    <cellStyle name="Normal 2 2 3 3 3 2" xfId="5241"/>
    <cellStyle name="Normal 2 2 3 3 3 3" xfId="12544"/>
    <cellStyle name="Normal 2 2 3 3 4" xfId="1092"/>
    <cellStyle name="Normal 2 2 3 3 4 2" xfId="4221"/>
    <cellStyle name="Normal 2 2 3 3 4 3" xfId="11525"/>
    <cellStyle name="Normal 2 2 3 3 5" xfId="2955"/>
    <cellStyle name="Normal 2 2 3 3 5 2" xfId="6083"/>
    <cellStyle name="Normal 2 2 3 3 5 3" xfId="13386"/>
    <cellStyle name="Normal 2 2 3 3 6" xfId="3385"/>
    <cellStyle name="Normal 2 2 3 3 7" xfId="10693"/>
    <cellStyle name="Normal 2 2 3 4" xfId="424"/>
    <cellStyle name="Normal 2 2 3 4 2" xfId="2282"/>
    <cellStyle name="Normal 2 2 3 4 2 2" xfId="5411"/>
    <cellStyle name="Normal 2 2 3 4 2 3" xfId="12714"/>
    <cellStyle name="Normal 2 2 3 4 3" xfId="1458"/>
    <cellStyle name="Normal 2 2 3 4 3 2" xfId="4587"/>
    <cellStyle name="Normal 2 2 3 4 3 3" xfId="11891"/>
    <cellStyle name="Normal 2 2 3 4 4" xfId="3556"/>
    <cellStyle name="Normal 2 2 3 4 5" xfId="10864"/>
    <cellStyle name="Normal 2 2 3 5" xfId="596"/>
    <cellStyle name="Normal 2 2 3 5 2" xfId="2451"/>
    <cellStyle name="Normal 2 2 3 5 2 2" xfId="5580"/>
    <cellStyle name="Normal 2 2 3 5 2 3" xfId="12883"/>
    <cellStyle name="Normal 2 2 3 5 3" xfId="3727"/>
    <cellStyle name="Normal 2 2 3 5 4" xfId="11034"/>
    <cellStyle name="Normal 2 2 3 6" xfId="1953"/>
    <cellStyle name="Normal 2 2 3 6 2" xfId="5082"/>
    <cellStyle name="Normal 2 2 3 6 3" xfId="12386"/>
    <cellStyle name="Normal 2 2 3 7" xfId="928"/>
    <cellStyle name="Normal 2 2 3 7 2" xfId="4057"/>
    <cellStyle name="Normal 2 2 3 7 3" xfId="11361"/>
    <cellStyle name="Normal 2 2 3 8" xfId="2798"/>
    <cellStyle name="Normal 2 2 3 8 2" xfId="5926"/>
    <cellStyle name="Normal 2 2 3 8 3" xfId="13229"/>
    <cellStyle name="Normal 2 2 3 9" xfId="3098"/>
    <cellStyle name="Normal 2 2 3 9 2" xfId="6226"/>
    <cellStyle name="Normal 2 2 3 9 3" xfId="13529"/>
    <cellStyle name="Normal 2 2 4" xfId="65"/>
    <cellStyle name="Normal 2 2 4 10" xfId="3210"/>
    <cellStyle name="Normal 2 2 4 11" xfId="10527"/>
    <cellStyle name="Normal 2 2 4 2" xfId="131"/>
    <cellStyle name="Normal 2 2 4 2 2" xfId="339"/>
    <cellStyle name="Normal 2 2 4 2 2 2" xfId="844"/>
    <cellStyle name="Normal 2 2 4 2 2 2 2" xfId="2696"/>
    <cellStyle name="Normal 2 2 4 2 2 2 2 2" xfId="5825"/>
    <cellStyle name="Normal 2 2 4 2 2 2 2 3" xfId="13128"/>
    <cellStyle name="Normal 2 2 4 2 2 2 3" xfId="1722"/>
    <cellStyle name="Normal 2 2 4 2 2 2 3 2" xfId="4851"/>
    <cellStyle name="Normal 2 2 4 2 2 2 3 3" xfId="12155"/>
    <cellStyle name="Normal 2 2 4 2 2 2 4" xfId="3974"/>
    <cellStyle name="Normal 2 2 4 2 2 2 5" xfId="11281"/>
    <cellStyle name="Normal 2 2 4 2 2 3" xfId="2198"/>
    <cellStyle name="Normal 2 2 4 2 2 3 2" xfId="5327"/>
    <cellStyle name="Normal 2 2 4 2 2 3 3" xfId="12630"/>
    <cellStyle name="Normal 2 2 4 2 2 4" xfId="1178"/>
    <cellStyle name="Normal 2 2 4 2 2 4 2" xfId="4307"/>
    <cellStyle name="Normal 2 2 4 2 2 4 3" xfId="11611"/>
    <cellStyle name="Normal 2 2 4 2 2 5" xfId="3041"/>
    <cellStyle name="Normal 2 2 4 2 2 5 2" xfId="6169"/>
    <cellStyle name="Normal 2 2 4 2 2 5 3" xfId="13472"/>
    <cellStyle name="Normal 2 2 4 2 2 6" xfId="3471"/>
    <cellStyle name="Normal 2 2 4 2 2 7" xfId="10779"/>
    <cellStyle name="Normal 2 2 4 2 3" xfId="510"/>
    <cellStyle name="Normal 2 2 4 2 3 2" xfId="2368"/>
    <cellStyle name="Normal 2 2 4 2 3 2 2" xfId="5497"/>
    <cellStyle name="Normal 2 2 4 2 3 2 3" xfId="12800"/>
    <cellStyle name="Normal 2 2 4 2 3 3" xfId="1544"/>
    <cellStyle name="Normal 2 2 4 2 3 3 2" xfId="4673"/>
    <cellStyle name="Normal 2 2 4 2 3 3 3" xfId="11977"/>
    <cellStyle name="Normal 2 2 4 2 3 4" xfId="3642"/>
    <cellStyle name="Normal 2 2 4 2 3 5" xfId="10950"/>
    <cellStyle name="Normal 2 2 4 2 4" xfId="682"/>
    <cellStyle name="Normal 2 2 4 2 4 2" xfId="2537"/>
    <cellStyle name="Normal 2 2 4 2 4 2 2" xfId="5666"/>
    <cellStyle name="Normal 2 2 4 2 4 2 3" xfId="12969"/>
    <cellStyle name="Normal 2 2 4 2 4 3" xfId="3813"/>
    <cellStyle name="Normal 2 2 4 2 4 4" xfId="11120"/>
    <cellStyle name="Normal 2 2 4 2 5" xfId="2039"/>
    <cellStyle name="Normal 2 2 4 2 5 2" xfId="5168"/>
    <cellStyle name="Normal 2 2 4 2 5 3" xfId="12472"/>
    <cellStyle name="Normal 2 2 4 2 6" xfId="1014"/>
    <cellStyle name="Normal 2 2 4 2 6 2" xfId="4143"/>
    <cellStyle name="Normal 2 2 4 2 6 3" xfId="11447"/>
    <cellStyle name="Normal 2 2 4 2 7" xfId="2884"/>
    <cellStyle name="Normal 2 2 4 2 7 2" xfId="6012"/>
    <cellStyle name="Normal 2 2 4 2 7 3" xfId="13315"/>
    <cellStyle name="Normal 2 2 4 2 8" xfId="3275"/>
    <cellStyle name="Normal 2 2 4 2 9" xfId="10592"/>
    <cellStyle name="Normal 2 2 4 3" xfId="275"/>
    <cellStyle name="Normal 2 2 4 3 2" xfId="780"/>
    <cellStyle name="Normal 2 2 4 3 2 2" xfId="2632"/>
    <cellStyle name="Normal 2 2 4 3 2 2 2" xfId="5761"/>
    <cellStyle name="Normal 2 2 4 3 2 2 3" xfId="13064"/>
    <cellStyle name="Normal 2 2 4 3 2 3" xfId="1658"/>
    <cellStyle name="Normal 2 2 4 3 2 3 2" xfId="4787"/>
    <cellStyle name="Normal 2 2 4 3 2 3 3" xfId="12091"/>
    <cellStyle name="Normal 2 2 4 3 2 4" xfId="3910"/>
    <cellStyle name="Normal 2 2 4 3 2 5" xfId="11217"/>
    <cellStyle name="Normal 2 2 4 3 3" xfId="2134"/>
    <cellStyle name="Normal 2 2 4 3 3 2" xfId="5263"/>
    <cellStyle name="Normal 2 2 4 3 3 3" xfId="12566"/>
    <cellStyle name="Normal 2 2 4 3 4" xfId="1114"/>
    <cellStyle name="Normal 2 2 4 3 4 2" xfId="4243"/>
    <cellStyle name="Normal 2 2 4 3 4 3" xfId="11547"/>
    <cellStyle name="Normal 2 2 4 3 5" xfId="2977"/>
    <cellStyle name="Normal 2 2 4 3 5 2" xfId="6105"/>
    <cellStyle name="Normal 2 2 4 3 5 3" xfId="13408"/>
    <cellStyle name="Normal 2 2 4 3 6" xfId="3407"/>
    <cellStyle name="Normal 2 2 4 3 7" xfId="10715"/>
    <cellStyle name="Normal 2 2 4 4" xfId="446"/>
    <cellStyle name="Normal 2 2 4 4 2" xfId="2304"/>
    <cellStyle name="Normal 2 2 4 4 2 2" xfId="5433"/>
    <cellStyle name="Normal 2 2 4 4 2 3" xfId="12736"/>
    <cellStyle name="Normal 2 2 4 4 3" xfId="1480"/>
    <cellStyle name="Normal 2 2 4 4 3 2" xfId="4609"/>
    <cellStyle name="Normal 2 2 4 4 3 3" xfId="11913"/>
    <cellStyle name="Normal 2 2 4 4 4" xfId="3578"/>
    <cellStyle name="Normal 2 2 4 4 5" xfId="10886"/>
    <cellStyle name="Normal 2 2 4 5" xfId="618"/>
    <cellStyle name="Normal 2 2 4 5 2" xfId="2473"/>
    <cellStyle name="Normal 2 2 4 5 2 2" xfId="5602"/>
    <cellStyle name="Normal 2 2 4 5 2 3" xfId="12905"/>
    <cellStyle name="Normal 2 2 4 5 3" xfId="3749"/>
    <cellStyle name="Normal 2 2 4 5 4" xfId="11056"/>
    <cellStyle name="Normal 2 2 4 6" xfId="1975"/>
    <cellStyle name="Normal 2 2 4 6 2" xfId="5104"/>
    <cellStyle name="Normal 2 2 4 6 3" xfId="12408"/>
    <cellStyle name="Normal 2 2 4 7" xfId="950"/>
    <cellStyle name="Normal 2 2 4 7 2" xfId="4079"/>
    <cellStyle name="Normal 2 2 4 7 3" xfId="11383"/>
    <cellStyle name="Normal 2 2 4 8" xfId="2820"/>
    <cellStyle name="Normal 2 2 4 8 2" xfId="5948"/>
    <cellStyle name="Normal 2 2 4 8 3" xfId="13251"/>
    <cellStyle name="Normal 2 2 4 9" xfId="3120"/>
    <cellStyle name="Normal 2 2 4 9 2" xfId="6248"/>
    <cellStyle name="Normal 2 2 4 9 3" xfId="13551"/>
    <cellStyle name="Normal 2 2 5" xfId="100"/>
    <cellStyle name="Normal 2 2 5 2" xfId="308"/>
    <cellStyle name="Normal 2 2 5 2 2" xfId="813"/>
    <cellStyle name="Normal 2 2 5 2 2 2" xfId="2665"/>
    <cellStyle name="Normal 2 2 5 2 2 2 2" xfId="5794"/>
    <cellStyle name="Normal 2 2 5 2 2 2 3" xfId="13097"/>
    <cellStyle name="Normal 2 2 5 2 2 3" xfId="1691"/>
    <cellStyle name="Normal 2 2 5 2 2 3 2" xfId="4820"/>
    <cellStyle name="Normal 2 2 5 2 2 3 3" xfId="12124"/>
    <cellStyle name="Normal 2 2 5 2 2 4" xfId="3943"/>
    <cellStyle name="Normal 2 2 5 2 2 5" xfId="11250"/>
    <cellStyle name="Normal 2 2 5 2 3" xfId="2167"/>
    <cellStyle name="Normal 2 2 5 2 3 2" xfId="5296"/>
    <cellStyle name="Normal 2 2 5 2 3 3" xfId="12599"/>
    <cellStyle name="Normal 2 2 5 2 4" xfId="1147"/>
    <cellStyle name="Normal 2 2 5 2 4 2" xfId="4276"/>
    <cellStyle name="Normal 2 2 5 2 4 3" xfId="11580"/>
    <cellStyle name="Normal 2 2 5 2 5" xfId="3010"/>
    <cellStyle name="Normal 2 2 5 2 5 2" xfId="6138"/>
    <cellStyle name="Normal 2 2 5 2 5 3" xfId="13441"/>
    <cellStyle name="Normal 2 2 5 2 6" xfId="3440"/>
    <cellStyle name="Normal 2 2 5 2 7" xfId="10748"/>
    <cellStyle name="Normal 2 2 5 3" xfId="479"/>
    <cellStyle name="Normal 2 2 5 3 2" xfId="2337"/>
    <cellStyle name="Normal 2 2 5 3 2 2" xfId="5466"/>
    <cellStyle name="Normal 2 2 5 3 2 3" xfId="12769"/>
    <cellStyle name="Normal 2 2 5 3 3" xfId="1513"/>
    <cellStyle name="Normal 2 2 5 3 3 2" xfId="4642"/>
    <cellStyle name="Normal 2 2 5 3 3 3" xfId="11946"/>
    <cellStyle name="Normal 2 2 5 3 4" xfId="3611"/>
    <cellStyle name="Normal 2 2 5 3 5" xfId="10919"/>
    <cellStyle name="Normal 2 2 5 4" xfId="651"/>
    <cellStyle name="Normal 2 2 5 4 2" xfId="2506"/>
    <cellStyle name="Normal 2 2 5 4 2 2" xfId="5635"/>
    <cellStyle name="Normal 2 2 5 4 2 3" xfId="12938"/>
    <cellStyle name="Normal 2 2 5 4 3" xfId="3782"/>
    <cellStyle name="Normal 2 2 5 4 4" xfId="11089"/>
    <cellStyle name="Normal 2 2 5 5" xfId="2008"/>
    <cellStyle name="Normal 2 2 5 5 2" xfId="5137"/>
    <cellStyle name="Normal 2 2 5 5 3" xfId="12441"/>
    <cellStyle name="Normal 2 2 5 6" xfId="983"/>
    <cellStyle name="Normal 2 2 5 6 2" xfId="4112"/>
    <cellStyle name="Normal 2 2 5 6 3" xfId="11416"/>
    <cellStyle name="Normal 2 2 5 7" xfId="2853"/>
    <cellStyle name="Normal 2 2 5 7 2" xfId="5981"/>
    <cellStyle name="Normal 2 2 5 7 3" xfId="13284"/>
    <cellStyle name="Normal 2 2 5 8" xfId="3244"/>
    <cellStyle name="Normal 2 2 5 9" xfId="10561"/>
    <cellStyle name="Normal 2 2 6" xfId="165"/>
    <cellStyle name="Normal 2 2 6 2" xfId="371"/>
    <cellStyle name="Normal 2 2 6 2 2" xfId="875"/>
    <cellStyle name="Normal 2 2 6 2 2 2" xfId="2727"/>
    <cellStyle name="Normal 2 2 6 2 2 2 2" xfId="5856"/>
    <cellStyle name="Normal 2 2 6 2 2 2 3" xfId="13159"/>
    <cellStyle name="Normal 2 2 6 2 2 3" xfId="1753"/>
    <cellStyle name="Normal 2 2 6 2 2 3 2" xfId="4882"/>
    <cellStyle name="Normal 2 2 6 2 2 3 3" xfId="12186"/>
    <cellStyle name="Normal 2 2 6 2 2 4" xfId="4005"/>
    <cellStyle name="Normal 2 2 6 2 2 5" xfId="11312"/>
    <cellStyle name="Normal 2 2 6 2 3" xfId="2229"/>
    <cellStyle name="Normal 2 2 6 2 3 2" xfId="5358"/>
    <cellStyle name="Normal 2 2 6 2 3 3" xfId="12661"/>
    <cellStyle name="Normal 2 2 6 2 4" xfId="1209"/>
    <cellStyle name="Normal 2 2 6 2 4 2" xfId="4338"/>
    <cellStyle name="Normal 2 2 6 2 4 3" xfId="11642"/>
    <cellStyle name="Normal 2 2 6 2 5" xfId="3072"/>
    <cellStyle name="Normal 2 2 6 2 5 2" xfId="6200"/>
    <cellStyle name="Normal 2 2 6 2 5 3" xfId="13503"/>
    <cellStyle name="Normal 2 2 6 2 6" xfId="3503"/>
    <cellStyle name="Normal 2 2 6 2 7" xfId="10811"/>
    <cellStyle name="Normal 2 2 6 3" xfId="541"/>
    <cellStyle name="Normal 2 2 6 3 2" xfId="2399"/>
    <cellStyle name="Normal 2 2 6 3 2 2" xfId="5528"/>
    <cellStyle name="Normal 2 2 6 3 2 3" xfId="12831"/>
    <cellStyle name="Normal 2 2 6 3 3" xfId="1577"/>
    <cellStyle name="Normal 2 2 6 3 3 2" xfId="4706"/>
    <cellStyle name="Normal 2 2 6 3 3 3" xfId="12010"/>
    <cellStyle name="Normal 2 2 6 3 4" xfId="3673"/>
    <cellStyle name="Normal 2 2 6 3 5" xfId="10981"/>
    <cellStyle name="Normal 2 2 6 4" xfId="713"/>
    <cellStyle name="Normal 2 2 6 4 2" xfId="2568"/>
    <cellStyle name="Normal 2 2 6 4 2 2" xfId="5697"/>
    <cellStyle name="Normal 2 2 6 4 2 3" xfId="13000"/>
    <cellStyle name="Normal 2 2 6 4 3" xfId="3844"/>
    <cellStyle name="Normal 2 2 6 4 4" xfId="11151"/>
    <cellStyle name="Normal 2 2 6 5" xfId="2070"/>
    <cellStyle name="Normal 2 2 6 5 2" xfId="5199"/>
    <cellStyle name="Normal 2 2 6 5 3" xfId="12503"/>
    <cellStyle name="Normal 2 2 6 6" xfId="1045"/>
    <cellStyle name="Normal 2 2 6 6 2" xfId="4174"/>
    <cellStyle name="Normal 2 2 6 6 3" xfId="11478"/>
    <cellStyle name="Normal 2 2 6 7" xfId="2915"/>
    <cellStyle name="Normal 2 2 6 7 2" xfId="6043"/>
    <cellStyle name="Normal 2 2 6 7 3" xfId="13346"/>
    <cellStyle name="Normal 2 2 6 8" xfId="3307"/>
    <cellStyle name="Normal 2 2 6 9" xfId="10625"/>
    <cellStyle name="Normal 2 2 7" xfId="244"/>
    <cellStyle name="Normal 2 2 7 2" xfId="749"/>
    <cellStyle name="Normal 2 2 7 2 2" xfId="2601"/>
    <cellStyle name="Normal 2 2 7 2 2 2" xfId="5730"/>
    <cellStyle name="Normal 2 2 7 2 2 3" xfId="13033"/>
    <cellStyle name="Normal 2 2 7 2 3" xfId="1627"/>
    <cellStyle name="Normal 2 2 7 2 3 2" xfId="4756"/>
    <cellStyle name="Normal 2 2 7 2 3 3" xfId="12060"/>
    <cellStyle name="Normal 2 2 7 2 4" xfId="3879"/>
    <cellStyle name="Normal 2 2 7 2 5" xfId="11186"/>
    <cellStyle name="Normal 2 2 7 3" xfId="2103"/>
    <cellStyle name="Normal 2 2 7 3 2" xfId="5232"/>
    <cellStyle name="Normal 2 2 7 3 3" xfId="12535"/>
    <cellStyle name="Normal 2 2 7 4" xfId="1083"/>
    <cellStyle name="Normal 2 2 7 4 2" xfId="4212"/>
    <cellStyle name="Normal 2 2 7 4 3" xfId="11516"/>
    <cellStyle name="Normal 2 2 7 5" xfId="2946"/>
    <cellStyle name="Normal 2 2 7 5 2" xfId="6074"/>
    <cellStyle name="Normal 2 2 7 5 3" xfId="13377"/>
    <cellStyle name="Normal 2 2 7 6" xfId="3376"/>
    <cellStyle name="Normal 2 2 7 7" xfId="10684"/>
    <cellStyle name="Normal 2 2 8" xfId="383"/>
    <cellStyle name="Normal 2 2 8 2" xfId="885"/>
    <cellStyle name="Normal 2 2 8 2 2" xfId="2736"/>
    <cellStyle name="Normal 2 2 8 2 3" xfId="1765"/>
    <cellStyle name="Normal 2 2 8 2 3 2" xfId="4894"/>
    <cellStyle name="Normal 2 2 8 2 3 3" xfId="12198"/>
    <cellStyle name="Normal 2 2 8 3" xfId="2241"/>
    <cellStyle name="Normal 2 2 8 3 2" xfId="5370"/>
    <cellStyle name="Normal 2 2 8 3 3" xfId="12673"/>
    <cellStyle name="Normal 2 2 8 4" xfId="1221"/>
    <cellStyle name="Normal 2 2 8 4 2" xfId="4350"/>
    <cellStyle name="Normal 2 2 8 4 3" xfId="11654"/>
    <cellStyle name="Normal 2 2 8 5" xfId="3515"/>
    <cellStyle name="Normal 2 2 8 6" xfId="10823"/>
    <cellStyle name="Normal 2 2 9" xfId="415"/>
    <cellStyle name="Normal 2 2 9 2" xfId="2273"/>
    <cellStyle name="Normal 2 2 9 2 2" xfId="5402"/>
    <cellStyle name="Normal 2 2 9 2 3" xfId="12705"/>
    <cellStyle name="Normal 2 2 9 3" xfId="1449"/>
    <cellStyle name="Normal 2 2 9 3 2" xfId="4578"/>
    <cellStyle name="Normal 2 2 9 3 3" xfId="11882"/>
    <cellStyle name="Normal 2 2 9 4" xfId="3547"/>
    <cellStyle name="Normal 2 2 9 5" xfId="10855"/>
    <cellStyle name="Normal 2 3" xfId="37"/>
    <cellStyle name="Normal 2 3 10" xfId="556"/>
    <cellStyle name="Normal 2 3 10 2" xfId="2412"/>
    <cellStyle name="Normal 2 3 10 2 2" xfId="5541"/>
    <cellStyle name="Normal 2 3 10 2 3" xfId="12844"/>
    <cellStyle name="Normal 2 3 10 3" xfId="3687"/>
    <cellStyle name="Normal 2 3 10 4" xfId="10996"/>
    <cellStyle name="Normal 2 3 11" xfId="591"/>
    <cellStyle name="Normal 2 3 11 2" xfId="2446"/>
    <cellStyle name="Normal 2 3 11 2 2" xfId="5575"/>
    <cellStyle name="Normal 2 3 11 2 3" xfId="12878"/>
    <cellStyle name="Normal 2 3 11 3" xfId="3722"/>
    <cellStyle name="Normal 2 3 11 4" xfId="11029"/>
    <cellStyle name="Normal 2 3 12" xfId="1948"/>
    <cellStyle name="Normal 2 3 12 2" xfId="5077"/>
    <cellStyle name="Normal 2 3 12 3" xfId="12381"/>
    <cellStyle name="Normal 2 3 13" xfId="923"/>
    <cellStyle name="Normal 2 3 13 2" xfId="4052"/>
    <cellStyle name="Normal 2 3 13 3" xfId="11356"/>
    <cellStyle name="Normal 2 3 14" xfId="2793"/>
    <cellStyle name="Normal 2 3 14 2" xfId="5921"/>
    <cellStyle name="Normal 2 3 14 3" xfId="13224"/>
    <cellStyle name="Normal 2 3 15" xfId="3093"/>
    <cellStyle name="Normal 2 3 15 2" xfId="6221"/>
    <cellStyle name="Normal 2 3 15 3" xfId="13524"/>
    <cellStyle name="Normal 2 3 16" xfId="3183"/>
    <cellStyle name="Normal 2 3 17" xfId="10500"/>
    <cellStyle name="Normal 2 3 2" xfId="56"/>
    <cellStyle name="Normal 2 3 2 10" xfId="3201"/>
    <cellStyle name="Normal 2 3 2 11" xfId="10518"/>
    <cellStyle name="Normal 2 3 2 2" xfId="122"/>
    <cellStyle name="Normal 2 3 2 2 2" xfId="330"/>
    <cellStyle name="Normal 2 3 2 2 2 2" xfId="835"/>
    <cellStyle name="Normal 2 3 2 2 2 2 2" xfId="2687"/>
    <cellStyle name="Normal 2 3 2 2 2 2 2 2" xfId="5816"/>
    <cellStyle name="Normal 2 3 2 2 2 2 2 3" xfId="13119"/>
    <cellStyle name="Normal 2 3 2 2 2 2 3" xfId="1713"/>
    <cellStyle name="Normal 2 3 2 2 2 2 3 2" xfId="4842"/>
    <cellStyle name="Normal 2 3 2 2 2 2 3 3" xfId="12146"/>
    <cellStyle name="Normal 2 3 2 2 2 2 4" xfId="3965"/>
    <cellStyle name="Normal 2 3 2 2 2 2 5" xfId="11272"/>
    <cellStyle name="Normal 2 3 2 2 2 3" xfId="2189"/>
    <cellStyle name="Normal 2 3 2 2 2 3 2" xfId="5318"/>
    <cellStyle name="Normal 2 3 2 2 2 3 3" xfId="12621"/>
    <cellStyle name="Normal 2 3 2 2 2 4" xfId="1169"/>
    <cellStyle name="Normal 2 3 2 2 2 4 2" xfId="4298"/>
    <cellStyle name="Normal 2 3 2 2 2 4 3" xfId="11602"/>
    <cellStyle name="Normal 2 3 2 2 2 5" xfId="3032"/>
    <cellStyle name="Normal 2 3 2 2 2 5 2" xfId="6160"/>
    <cellStyle name="Normal 2 3 2 2 2 5 3" xfId="13463"/>
    <cellStyle name="Normal 2 3 2 2 2 6" xfId="3462"/>
    <cellStyle name="Normal 2 3 2 2 2 7" xfId="10770"/>
    <cellStyle name="Normal 2 3 2 2 3" xfId="501"/>
    <cellStyle name="Normal 2 3 2 2 3 2" xfId="2359"/>
    <cellStyle name="Normal 2 3 2 2 3 2 2" xfId="5488"/>
    <cellStyle name="Normal 2 3 2 2 3 2 3" xfId="12791"/>
    <cellStyle name="Normal 2 3 2 2 3 3" xfId="1535"/>
    <cellStyle name="Normal 2 3 2 2 3 3 2" xfId="4664"/>
    <cellStyle name="Normal 2 3 2 2 3 3 3" xfId="11968"/>
    <cellStyle name="Normal 2 3 2 2 3 4" xfId="3633"/>
    <cellStyle name="Normal 2 3 2 2 3 5" xfId="10941"/>
    <cellStyle name="Normal 2 3 2 2 4" xfId="673"/>
    <cellStyle name="Normal 2 3 2 2 4 2" xfId="2528"/>
    <cellStyle name="Normal 2 3 2 2 4 2 2" xfId="5657"/>
    <cellStyle name="Normal 2 3 2 2 4 2 3" xfId="12960"/>
    <cellStyle name="Normal 2 3 2 2 4 3" xfId="3804"/>
    <cellStyle name="Normal 2 3 2 2 4 4" xfId="11111"/>
    <cellStyle name="Normal 2 3 2 2 5" xfId="2030"/>
    <cellStyle name="Normal 2 3 2 2 5 2" xfId="5159"/>
    <cellStyle name="Normal 2 3 2 2 5 3" xfId="12463"/>
    <cellStyle name="Normal 2 3 2 2 6" xfId="1005"/>
    <cellStyle name="Normal 2 3 2 2 6 2" xfId="4134"/>
    <cellStyle name="Normal 2 3 2 2 6 3" xfId="11438"/>
    <cellStyle name="Normal 2 3 2 2 7" xfId="2875"/>
    <cellStyle name="Normal 2 3 2 2 7 2" xfId="6003"/>
    <cellStyle name="Normal 2 3 2 2 7 3" xfId="13306"/>
    <cellStyle name="Normal 2 3 2 2 8" xfId="3266"/>
    <cellStyle name="Normal 2 3 2 2 9" xfId="10583"/>
    <cellStyle name="Normal 2 3 2 3" xfId="266"/>
    <cellStyle name="Normal 2 3 2 3 2" xfId="771"/>
    <cellStyle name="Normal 2 3 2 3 2 2" xfId="2623"/>
    <cellStyle name="Normal 2 3 2 3 2 2 2" xfId="5752"/>
    <cellStyle name="Normal 2 3 2 3 2 2 3" xfId="13055"/>
    <cellStyle name="Normal 2 3 2 3 2 3" xfId="1649"/>
    <cellStyle name="Normal 2 3 2 3 2 3 2" xfId="4778"/>
    <cellStyle name="Normal 2 3 2 3 2 3 3" xfId="12082"/>
    <cellStyle name="Normal 2 3 2 3 2 4" xfId="3901"/>
    <cellStyle name="Normal 2 3 2 3 2 5" xfId="11208"/>
    <cellStyle name="Normal 2 3 2 3 3" xfId="2125"/>
    <cellStyle name="Normal 2 3 2 3 3 2" xfId="5254"/>
    <cellStyle name="Normal 2 3 2 3 3 3" xfId="12557"/>
    <cellStyle name="Normal 2 3 2 3 4" xfId="1105"/>
    <cellStyle name="Normal 2 3 2 3 4 2" xfId="4234"/>
    <cellStyle name="Normal 2 3 2 3 4 3" xfId="11538"/>
    <cellStyle name="Normal 2 3 2 3 5" xfId="2968"/>
    <cellStyle name="Normal 2 3 2 3 5 2" xfId="6096"/>
    <cellStyle name="Normal 2 3 2 3 5 3" xfId="13399"/>
    <cellStyle name="Normal 2 3 2 3 6" xfId="3398"/>
    <cellStyle name="Normal 2 3 2 3 7" xfId="10706"/>
    <cellStyle name="Normal 2 3 2 4" xfId="437"/>
    <cellStyle name="Normal 2 3 2 4 2" xfId="2295"/>
    <cellStyle name="Normal 2 3 2 4 2 2" xfId="5424"/>
    <cellStyle name="Normal 2 3 2 4 2 3" xfId="12727"/>
    <cellStyle name="Normal 2 3 2 4 3" xfId="1471"/>
    <cellStyle name="Normal 2 3 2 4 3 2" xfId="4600"/>
    <cellStyle name="Normal 2 3 2 4 3 3" xfId="11904"/>
    <cellStyle name="Normal 2 3 2 4 4" xfId="3569"/>
    <cellStyle name="Normal 2 3 2 4 5" xfId="10877"/>
    <cellStyle name="Normal 2 3 2 5" xfId="609"/>
    <cellStyle name="Normal 2 3 2 5 2" xfId="2464"/>
    <cellStyle name="Normal 2 3 2 5 2 2" xfId="5593"/>
    <cellStyle name="Normal 2 3 2 5 2 3" xfId="12896"/>
    <cellStyle name="Normal 2 3 2 5 3" xfId="3740"/>
    <cellStyle name="Normal 2 3 2 5 4" xfId="11047"/>
    <cellStyle name="Normal 2 3 2 6" xfId="1966"/>
    <cellStyle name="Normal 2 3 2 6 2" xfId="5095"/>
    <cellStyle name="Normal 2 3 2 6 3" xfId="12399"/>
    <cellStyle name="Normal 2 3 2 7" xfId="941"/>
    <cellStyle name="Normal 2 3 2 7 2" xfId="4070"/>
    <cellStyle name="Normal 2 3 2 7 3" xfId="11374"/>
    <cellStyle name="Normal 2 3 2 8" xfId="2811"/>
    <cellStyle name="Normal 2 3 2 8 2" xfId="5939"/>
    <cellStyle name="Normal 2 3 2 8 3" xfId="13242"/>
    <cellStyle name="Normal 2 3 2 9" xfId="3111"/>
    <cellStyle name="Normal 2 3 2 9 2" xfId="6239"/>
    <cellStyle name="Normal 2 3 2 9 3" xfId="13542"/>
    <cellStyle name="Normal 2 3 3" xfId="73"/>
    <cellStyle name="Normal 2 3 3 10" xfId="3218"/>
    <cellStyle name="Normal 2 3 3 11" xfId="10534"/>
    <cellStyle name="Normal 2 3 3 2" xfId="138"/>
    <cellStyle name="Normal 2 3 3 2 2" xfId="346"/>
    <cellStyle name="Normal 2 3 3 2 2 2" xfId="851"/>
    <cellStyle name="Normal 2 3 3 2 2 2 2" xfId="2703"/>
    <cellStyle name="Normal 2 3 3 2 2 2 2 2" xfId="5832"/>
    <cellStyle name="Normal 2 3 3 2 2 2 2 3" xfId="13135"/>
    <cellStyle name="Normal 2 3 3 2 2 2 3" xfId="1729"/>
    <cellStyle name="Normal 2 3 3 2 2 2 3 2" xfId="4858"/>
    <cellStyle name="Normal 2 3 3 2 2 2 3 3" xfId="12162"/>
    <cellStyle name="Normal 2 3 3 2 2 2 4" xfId="3981"/>
    <cellStyle name="Normal 2 3 3 2 2 2 5" xfId="11288"/>
    <cellStyle name="Normal 2 3 3 2 2 3" xfId="2205"/>
    <cellStyle name="Normal 2 3 3 2 2 3 2" xfId="5334"/>
    <cellStyle name="Normal 2 3 3 2 2 3 3" xfId="12637"/>
    <cellStyle name="Normal 2 3 3 2 2 4" xfId="1185"/>
    <cellStyle name="Normal 2 3 3 2 2 4 2" xfId="4314"/>
    <cellStyle name="Normal 2 3 3 2 2 4 3" xfId="11618"/>
    <cellStyle name="Normal 2 3 3 2 2 5" xfId="3048"/>
    <cellStyle name="Normal 2 3 3 2 2 5 2" xfId="6176"/>
    <cellStyle name="Normal 2 3 3 2 2 5 3" xfId="13479"/>
    <cellStyle name="Normal 2 3 3 2 2 6" xfId="3478"/>
    <cellStyle name="Normal 2 3 3 2 2 7" xfId="10786"/>
    <cellStyle name="Normal 2 3 3 2 3" xfId="517"/>
    <cellStyle name="Normal 2 3 3 2 3 2" xfId="2375"/>
    <cellStyle name="Normal 2 3 3 2 3 2 2" xfId="5504"/>
    <cellStyle name="Normal 2 3 3 2 3 2 3" xfId="12807"/>
    <cellStyle name="Normal 2 3 3 2 3 3" xfId="1551"/>
    <cellStyle name="Normal 2 3 3 2 3 3 2" xfId="4680"/>
    <cellStyle name="Normal 2 3 3 2 3 3 3" xfId="11984"/>
    <cellStyle name="Normal 2 3 3 2 3 4" xfId="3649"/>
    <cellStyle name="Normal 2 3 3 2 3 5" xfId="10957"/>
    <cellStyle name="Normal 2 3 3 2 4" xfId="689"/>
    <cellStyle name="Normal 2 3 3 2 4 2" xfId="2544"/>
    <cellStyle name="Normal 2 3 3 2 4 2 2" xfId="5673"/>
    <cellStyle name="Normal 2 3 3 2 4 2 3" xfId="12976"/>
    <cellStyle name="Normal 2 3 3 2 4 3" xfId="3820"/>
    <cellStyle name="Normal 2 3 3 2 4 4" xfId="11127"/>
    <cellStyle name="Normal 2 3 3 2 5" xfId="2046"/>
    <cellStyle name="Normal 2 3 3 2 5 2" xfId="5175"/>
    <cellStyle name="Normal 2 3 3 2 5 3" xfId="12479"/>
    <cellStyle name="Normal 2 3 3 2 6" xfId="1021"/>
    <cellStyle name="Normal 2 3 3 2 6 2" xfId="4150"/>
    <cellStyle name="Normal 2 3 3 2 6 3" xfId="11454"/>
    <cellStyle name="Normal 2 3 3 2 7" xfId="2891"/>
    <cellStyle name="Normal 2 3 3 2 7 2" xfId="6019"/>
    <cellStyle name="Normal 2 3 3 2 7 3" xfId="13322"/>
    <cellStyle name="Normal 2 3 3 2 8" xfId="3282"/>
    <cellStyle name="Normal 2 3 3 2 9" xfId="10599"/>
    <cellStyle name="Normal 2 3 3 3" xfId="282"/>
    <cellStyle name="Normal 2 3 3 3 2" xfId="787"/>
    <cellStyle name="Normal 2 3 3 3 2 2" xfId="2639"/>
    <cellStyle name="Normal 2 3 3 3 2 2 2" xfId="5768"/>
    <cellStyle name="Normal 2 3 3 3 2 2 3" xfId="13071"/>
    <cellStyle name="Normal 2 3 3 3 2 3" xfId="1665"/>
    <cellStyle name="Normal 2 3 3 3 2 3 2" xfId="4794"/>
    <cellStyle name="Normal 2 3 3 3 2 3 3" xfId="12098"/>
    <cellStyle name="Normal 2 3 3 3 2 4" xfId="3917"/>
    <cellStyle name="Normal 2 3 3 3 2 5" xfId="11224"/>
    <cellStyle name="Normal 2 3 3 3 3" xfId="2141"/>
    <cellStyle name="Normal 2 3 3 3 3 2" xfId="5270"/>
    <cellStyle name="Normal 2 3 3 3 3 3" xfId="12573"/>
    <cellStyle name="Normal 2 3 3 3 4" xfId="1121"/>
    <cellStyle name="Normal 2 3 3 3 4 2" xfId="4250"/>
    <cellStyle name="Normal 2 3 3 3 4 3" xfId="11554"/>
    <cellStyle name="Normal 2 3 3 3 5" xfId="2984"/>
    <cellStyle name="Normal 2 3 3 3 5 2" xfId="6112"/>
    <cellStyle name="Normal 2 3 3 3 5 3" xfId="13415"/>
    <cellStyle name="Normal 2 3 3 3 6" xfId="3414"/>
    <cellStyle name="Normal 2 3 3 3 7" xfId="10722"/>
    <cellStyle name="Normal 2 3 3 4" xfId="453"/>
    <cellStyle name="Normal 2 3 3 4 2" xfId="2311"/>
    <cellStyle name="Normal 2 3 3 4 2 2" xfId="5440"/>
    <cellStyle name="Normal 2 3 3 4 2 3" xfId="12743"/>
    <cellStyle name="Normal 2 3 3 4 3" xfId="1487"/>
    <cellStyle name="Normal 2 3 3 4 3 2" xfId="4616"/>
    <cellStyle name="Normal 2 3 3 4 3 3" xfId="11920"/>
    <cellStyle name="Normal 2 3 3 4 4" xfId="3585"/>
    <cellStyle name="Normal 2 3 3 4 5" xfId="10893"/>
    <cellStyle name="Normal 2 3 3 5" xfId="625"/>
    <cellStyle name="Normal 2 3 3 5 2" xfId="2480"/>
    <cellStyle name="Normal 2 3 3 5 2 2" xfId="5609"/>
    <cellStyle name="Normal 2 3 3 5 2 3" xfId="12912"/>
    <cellStyle name="Normal 2 3 3 5 3" xfId="3756"/>
    <cellStyle name="Normal 2 3 3 5 4" xfId="11063"/>
    <cellStyle name="Normal 2 3 3 6" xfId="1982"/>
    <cellStyle name="Normal 2 3 3 6 2" xfId="5111"/>
    <cellStyle name="Normal 2 3 3 6 3" xfId="12415"/>
    <cellStyle name="Normal 2 3 3 7" xfId="957"/>
    <cellStyle name="Normal 2 3 3 7 2" xfId="4086"/>
    <cellStyle name="Normal 2 3 3 7 3" xfId="11390"/>
    <cellStyle name="Normal 2 3 3 8" xfId="2827"/>
    <cellStyle name="Normal 2 3 3 8 2" xfId="5955"/>
    <cellStyle name="Normal 2 3 3 8 3" xfId="13258"/>
    <cellStyle name="Normal 2 3 3 9" xfId="3127"/>
    <cellStyle name="Normal 2 3 3 9 2" xfId="6255"/>
    <cellStyle name="Normal 2 3 3 9 3" xfId="13558"/>
    <cellStyle name="Normal 2 3 4" xfId="87"/>
    <cellStyle name="Normal 2 3 4 10" xfId="3231"/>
    <cellStyle name="Normal 2 3 4 11" xfId="10548"/>
    <cellStyle name="Normal 2 3 4 2" xfId="151"/>
    <cellStyle name="Normal 2 3 4 2 2" xfId="359"/>
    <cellStyle name="Normal 2 3 4 2 2 2" xfId="864"/>
    <cellStyle name="Normal 2 3 4 2 2 2 2" xfId="2716"/>
    <cellStyle name="Normal 2 3 4 2 2 2 2 2" xfId="5845"/>
    <cellStyle name="Normal 2 3 4 2 2 2 2 3" xfId="13148"/>
    <cellStyle name="Normal 2 3 4 2 2 2 3" xfId="1742"/>
    <cellStyle name="Normal 2 3 4 2 2 2 3 2" xfId="4871"/>
    <cellStyle name="Normal 2 3 4 2 2 2 3 3" xfId="12175"/>
    <cellStyle name="Normal 2 3 4 2 2 2 4" xfId="3994"/>
    <cellStyle name="Normal 2 3 4 2 2 2 5" xfId="11301"/>
    <cellStyle name="Normal 2 3 4 2 2 3" xfId="2218"/>
    <cellStyle name="Normal 2 3 4 2 2 3 2" xfId="5347"/>
    <cellStyle name="Normal 2 3 4 2 2 3 3" xfId="12650"/>
    <cellStyle name="Normal 2 3 4 2 2 4" xfId="1198"/>
    <cellStyle name="Normal 2 3 4 2 2 4 2" xfId="4327"/>
    <cellStyle name="Normal 2 3 4 2 2 4 3" xfId="11631"/>
    <cellStyle name="Normal 2 3 4 2 2 5" xfId="3061"/>
    <cellStyle name="Normal 2 3 4 2 2 5 2" xfId="6189"/>
    <cellStyle name="Normal 2 3 4 2 2 5 3" xfId="13492"/>
    <cellStyle name="Normal 2 3 4 2 2 6" xfId="3491"/>
    <cellStyle name="Normal 2 3 4 2 2 7" xfId="10799"/>
    <cellStyle name="Normal 2 3 4 2 3" xfId="530"/>
    <cellStyle name="Normal 2 3 4 2 3 2" xfId="2388"/>
    <cellStyle name="Normal 2 3 4 2 3 2 2" xfId="5517"/>
    <cellStyle name="Normal 2 3 4 2 3 2 3" xfId="12820"/>
    <cellStyle name="Normal 2 3 4 2 3 3" xfId="1564"/>
    <cellStyle name="Normal 2 3 4 2 3 3 2" xfId="4693"/>
    <cellStyle name="Normal 2 3 4 2 3 3 3" xfId="11997"/>
    <cellStyle name="Normal 2 3 4 2 3 4" xfId="3662"/>
    <cellStyle name="Normal 2 3 4 2 3 5" xfId="10970"/>
    <cellStyle name="Normal 2 3 4 2 4" xfId="702"/>
    <cellStyle name="Normal 2 3 4 2 4 2" xfId="2557"/>
    <cellStyle name="Normal 2 3 4 2 4 2 2" xfId="5686"/>
    <cellStyle name="Normal 2 3 4 2 4 2 3" xfId="12989"/>
    <cellStyle name="Normal 2 3 4 2 4 3" xfId="3833"/>
    <cellStyle name="Normal 2 3 4 2 4 4" xfId="11140"/>
    <cellStyle name="Normal 2 3 4 2 5" xfId="2059"/>
    <cellStyle name="Normal 2 3 4 2 5 2" xfId="5188"/>
    <cellStyle name="Normal 2 3 4 2 5 3" xfId="12492"/>
    <cellStyle name="Normal 2 3 4 2 6" xfId="1034"/>
    <cellStyle name="Normal 2 3 4 2 6 2" xfId="4163"/>
    <cellStyle name="Normal 2 3 4 2 6 3" xfId="11467"/>
    <cellStyle name="Normal 2 3 4 2 7" xfId="2904"/>
    <cellStyle name="Normal 2 3 4 2 7 2" xfId="6032"/>
    <cellStyle name="Normal 2 3 4 2 7 3" xfId="13335"/>
    <cellStyle name="Normal 2 3 4 2 8" xfId="3295"/>
    <cellStyle name="Normal 2 3 4 2 9" xfId="10612"/>
    <cellStyle name="Normal 2 3 4 3" xfId="295"/>
    <cellStyle name="Normal 2 3 4 3 2" xfId="800"/>
    <cellStyle name="Normal 2 3 4 3 2 2" xfId="2652"/>
    <cellStyle name="Normal 2 3 4 3 2 2 2" xfId="5781"/>
    <cellStyle name="Normal 2 3 4 3 2 2 3" xfId="13084"/>
    <cellStyle name="Normal 2 3 4 3 2 3" xfId="1678"/>
    <cellStyle name="Normal 2 3 4 3 2 3 2" xfId="4807"/>
    <cellStyle name="Normal 2 3 4 3 2 3 3" xfId="12111"/>
    <cellStyle name="Normal 2 3 4 3 2 4" xfId="3930"/>
    <cellStyle name="Normal 2 3 4 3 2 5" xfId="11237"/>
    <cellStyle name="Normal 2 3 4 3 3" xfId="2154"/>
    <cellStyle name="Normal 2 3 4 3 3 2" xfId="5283"/>
    <cellStyle name="Normal 2 3 4 3 3 3" xfId="12586"/>
    <cellStyle name="Normal 2 3 4 3 4" xfId="1134"/>
    <cellStyle name="Normal 2 3 4 3 4 2" xfId="4263"/>
    <cellStyle name="Normal 2 3 4 3 4 3" xfId="11567"/>
    <cellStyle name="Normal 2 3 4 3 5" xfId="2997"/>
    <cellStyle name="Normal 2 3 4 3 5 2" xfId="6125"/>
    <cellStyle name="Normal 2 3 4 3 5 3" xfId="13428"/>
    <cellStyle name="Normal 2 3 4 3 6" xfId="3427"/>
    <cellStyle name="Normal 2 3 4 3 7" xfId="10735"/>
    <cellStyle name="Normal 2 3 4 4" xfId="466"/>
    <cellStyle name="Normal 2 3 4 4 2" xfId="2324"/>
    <cellStyle name="Normal 2 3 4 4 2 2" xfId="5453"/>
    <cellStyle name="Normal 2 3 4 4 2 3" xfId="12756"/>
    <cellStyle name="Normal 2 3 4 4 3" xfId="1500"/>
    <cellStyle name="Normal 2 3 4 4 3 2" xfId="4629"/>
    <cellStyle name="Normal 2 3 4 4 3 3" xfId="11933"/>
    <cellStyle name="Normal 2 3 4 4 4" xfId="3598"/>
    <cellStyle name="Normal 2 3 4 4 5" xfId="10906"/>
    <cellStyle name="Normal 2 3 4 5" xfId="638"/>
    <cellStyle name="Normal 2 3 4 5 2" xfId="2493"/>
    <cellStyle name="Normal 2 3 4 5 2 2" xfId="5622"/>
    <cellStyle name="Normal 2 3 4 5 2 3" xfId="12925"/>
    <cellStyle name="Normal 2 3 4 5 3" xfId="3769"/>
    <cellStyle name="Normal 2 3 4 5 4" xfId="11076"/>
    <cellStyle name="Normal 2 3 4 6" xfId="1995"/>
    <cellStyle name="Normal 2 3 4 6 2" xfId="5124"/>
    <cellStyle name="Normal 2 3 4 6 3" xfId="12428"/>
    <cellStyle name="Normal 2 3 4 7" xfId="970"/>
    <cellStyle name="Normal 2 3 4 7 2" xfId="4099"/>
    <cellStyle name="Normal 2 3 4 7 3" xfId="11403"/>
    <cellStyle name="Normal 2 3 4 8" xfId="2840"/>
    <cellStyle name="Normal 2 3 4 8 2" xfId="5968"/>
    <cellStyle name="Normal 2 3 4 8 3" xfId="13271"/>
    <cellStyle name="Normal 2 3 4 9" xfId="3140"/>
    <cellStyle name="Normal 2 3 4 9 2" xfId="6268"/>
    <cellStyle name="Normal 2 3 4 9 3" xfId="13571"/>
    <cellStyle name="Normal 2 3 5" xfId="104"/>
    <cellStyle name="Normal 2 3 5 2" xfId="312"/>
    <cellStyle name="Normal 2 3 5 2 2" xfId="817"/>
    <cellStyle name="Normal 2 3 5 2 2 2" xfId="2669"/>
    <cellStyle name="Normal 2 3 5 2 2 2 2" xfId="5798"/>
    <cellStyle name="Normal 2 3 5 2 2 2 3" xfId="13101"/>
    <cellStyle name="Normal 2 3 5 2 2 3" xfId="1695"/>
    <cellStyle name="Normal 2 3 5 2 2 3 2" xfId="4824"/>
    <cellStyle name="Normal 2 3 5 2 2 3 3" xfId="12128"/>
    <cellStyle name="Normal 2 3 5 2 2 4" xfId="3947"/>
    <cellStyle name="Normal 2 3 5 2 2 5" xfId="11254"/>
    <cellStyle name="Normal 2 3 5 2 3" xfId="2171"/>
    <cellStyle name="Normal 2 3 5 2 3 2" xfId="5300"/>
    <cellStyle name="Normal 2 3 5 2 3 3" xfId="12603"/>
    <cellStyle name="Normal 2 3 5 2 4" xfId="1151"/>
    <cellStyle name="Normal 2 3 5 2 4 2" xfId="4280"/>
    <cellStyle name="Normal 2 3 5 2 4 3" xfId="11584"/>
    <cellStyle name="Normal 2 3 5 2 5" xfId="3014"/>
    <cellStyle name="Normal 2 3 5 2 5 2" xfId="6142"/>
    <cellStyle name="Normal 2 3 5 2 5 3" xfId="13445"/>
    <cellStyle name="Normal 2 3 5 2 6" xfId="3444"/>
    <cellStyle name="Normal 2 3 5 2 7" xfId="10752"/>
    <cellStyle name="Normal 2 3 5 3" xfId="483"/>
    <cellStyle name="Normal 2 3 5 3 2" xfId="2341"/>
    <cellStyle name="Normal 2 3 5 3 2 2" xfId="5470"/>
    <cellStyle name="Normal 2 3 5 3 2 3" xfId="12773"/>
    <cellStyle name="Normal 2 3 5 3 3" xfId="1517"/>
    <cellStyle name="Normal 2 3 5 3 3 2" xfId="4646"/>
    <cellStyle name="Normal 2 3 5 3 3 3" xfId="11950"/>
    <cellStyle name="Normal 2 3 5 3 4" xfId="3615"/>
    <cellStyle name="Normal 2 3 5 3 5" xfId="10923"/>
    <cellStyle name="Normal 2 3 5 4" xfId="655"/>
    <cellStyle name="Normal 2 3 5 4 2" xfId="2510"/>
    <cellStyle name="Normal 2 3 5 4 2 2" xfId="5639"/>
    <cellStyle name="Normal 2 3 5 4 2 3" xfId="12942"/>
    <cellStyle name="Normal 2 3 5 4 3" xfId="3786"/>
    <cellStyle name="Normal 2 3 5 4 4" xfId="11093"/>
    <cellStyle name="Normal 2 3 5 5" xfId="2012"/>
    <cellStyle name="Normal 2 3 5 5 2" xfId="5141"/>
    <cellStyle name="Normal 2 3 5 5 3" xfId="12445"/>
    <cellStyle name="Normal 2 3 5 6" xfId="987"/>
    <cellStyle name="Normal 2 3 5 6 2" xfId="4116"/>
    <cellStyle name="Normal 2 3 5 6 3" xfId="11420"/>
    <cellStyle name="Normal 2 3 5 7" xfId="2857"/>
    <cellStyle name="Normal 2 3 5 7 2" xfId="5985"/>
    <cellStyle name="Normal 2 3 5 7 3" xfId="13288"/>
    <cellStyle name="Normal 2 3 5 8" xfId="3248"/>
    <cellStyle name="Normal 2 3 5 9" xfId="10565"/>
    <cellStyle name="Normal 2 3 6" xfId="166"/>
    <cellStyle name="Normal 2 3 6 2" xfId="372"/>
    <cellStyle name="Normal 2 3 6 2 2" xfId="876"/>
    <cellStyle name="Normal 2 3 6 2 2 2" xfId="2728"/>
    <cellStyle name="Normal 2 3 6 2 2 2 2" xfId="5857"/>
    <cellStyle name="Normal 2 3 6 2 2 2 3" xfId="13160"/>
    <cellStyle name="Normal 2 3 6 2 2 3" xfId="1754"/>
    <cellStyle name="Normal 2 3 6 2 2 3 2" xfId="4883"/>
    <cellStyle name="Normal 2 3 6 2 2 3 3" xfId="12187"/>
    <cellStyle name="Normal 2 3 6 2 2 4" xfId="4006"/>
    <cellStyle name="Normal 2 3 6 2 2 5" xfId="11313"/>
    <cellStyle name="Normal 2 3 6 2 3" xfId="2230"/>
    <cellStyle name="Normal 2 3 6 2 3 2" xfId="5359"/>
    <cellStyle name="Normal 2 3 6 2 3 3" xfId="12662"/>
    <cellStyle name="Normal 2 3 6 2 4" xfId="1210"/>
    <cellStyle name="Normal 2 3 6 2 4 2" xfId="4339"/>
    <cellStyle name="Normal 2 3 6 2 4 3" xfId="11643"/>
    <cellStyle name="Normal 2 3 6 2 5" xfId="3073"/>
    <cellStyle name="Normal 2 3 6 2 5 2" xfId="6201"/>
    <cellStyle name="Normal 2 3 6 2 5 3" xfId="13504"/>
    <cellStyle name="Normal 2 3 6 2 6" xfId="3504"/>
    <cellStyle name="Normal 2 3 6 2 7" xfId="10812"/>
    <cellStyle name="Normal 2 3 6 3" xfId="542"/>
    <cellStyle name="Normal 2 3 6 3 2" xfId="2400"/>
    <cellStyle name="Normal 2 3 6 3 2 2" xfId="5529"/>
    <cellStyle name="Normal 2 3 6 3 2 3" xfId="12832"/>
    <cellStyle name="Normal 2 3 6 3 3" xfId="1578"/>
    <cellStyle name="Normal 2 3 6 3 3 2" xfId="4707"/>
    <cellStyle name="Normal 2 3 6 3 3 3" xfId="12011"/>
    <cellStyle name="Normal 2 3 6 3 4" xfId="3674"/>
    <cellStyle name="Normal 2 3 6 3 5" xfId="10982"/>
    <cellStyle name="Normal 2 3 6 4" xfId="714"/>
    <cellStyle name="Normal 2 3 6 4 2" xfId="2569"/>
    <cellStyle name="Normal 2 3 6 4 2 2" xfId="5698"/>
    <cellStyle name="Normal 2 3 6 4 2 3" xfId="13001"/>
    <cellStyle name="Normal 2 3 6 4 3" xfId="3845"/>
    <cellStyle name="Normal 2 3 6 4 4" xfId="11152"/>
    <cellStyle name="Normal 2 3 6 5" xfId="2071"/>
    <cellStyle name="Normal 2 3 6 5 2" xfId="5200"/>
    <cellStyle name="Normal 2 3 6 5 3" xfId="12504"/>
    <cellStyle name="Normal 2 3 6 6" xfId="1046"/>
    <cellStyle name="Normal 2 3 6 6 2" xfId="4175"/>
    <cellStyle name="Normal 2 3 6 6 3" xfId="11479"/>
    <cellStyle name="Normal 2 3 6 7" xfId="2916"/>
    <cellStyle name="Normal 2 3 6 7 2" xfId="6044"/>
    <cellStyle name="Normal 2 3 6 7 3" xfId="13347"/>
    <cellStyle name="Normal 2 3 6 8" xfId="3308"/>
    <cellStyle name="Normal 2 3 6 9" xfId="10626"/>
    <cellStyle name="Normal 2 3 7" xfId="248"/>
    <cellStyle name="Normal 2 3 7 2" xfId="753"/>
    <cellStyle name="Normal 2 3 7 2 2" xfId="2605"/>
    <cellStyle name="Normal 2 3 7 2 2 2" xfId="5734"/>
    <cellStyle name="Normal 2 3 7 2 2 3" xfId="13037"/>
    <cellStyle name="Normal 2 3 7 2 3" xfId="1631"/>
    <cellStyle name="Normal 2 3 7 2 3 2" xfId="4760"/>
    <cellStyle name="Normal 2 3 7 2 3 3" xfId="12064"/>
    <cellStyle name="Normal 2 3 7 2 4" xfId="3883"/>
    <cellStyle name="Normal 2 3 7 2 5" xfId="11190"/>
    <cellStyle name="Normal 2 3 7 3" xfId="2107"/>
    <cellStyle name="Normal 2 3 7 3 2" xfId="5236"/>
    <cellStyle name="Normal 2 3 7 3 3" xfId="12539"/>
    <cellStyle name="Normal 2 3 7 4" xfId="1087"/>
    <cellStyle name="Normal 2 3 7 4 2" xfId="4216"/>
    <cellStyle name="Normal 2 3 7 4 3" xfId="11520"/>
    <cellStyle name="Normal 2 3 7 5" xfId="2950"/>
    <cellStyle name="Normal 2 3 7 5 2" xfId="6078"/>
    <cellStyle name="Normal 2 3 7 5 3" xfId="13381"/>
    <cellStyle name="Normal 2 3 7 6" xfId="3380"/>
    <cellStyle name="Normal 2 3 7 7" xfId="10688"/>
    <cellStyle name="Normal 2 3 8" xfId="384"/>
    <cellStyle name="Normal 2 3 8 2" xfId="887"/>
    <cellStyle name="Normal 2 3 8 2 2" xfId="2737"/>
    <cellStyle name="Normal 2 3 8 2 3" xfId="1766"/>
    <cellStyle name="Normal 2 3 8 2 3 2" xfId="4895"/>
    <cellStyle name="Normal 2 3 8 2 3 3" xfId="12199"/>
    <cellStyle name="Normal 2 3 8 3" xfId="2242"/>
    <cellStyle name="Normal 2 3 8 3 2" xfId="5371"/>
    <cellStyle name="Normal 2 3 8 3 3" xfId="12674"/>
    <cellStyle name="Normal 2 3 8 4" xfId="1222"/>
    <cellStyle name="Normal 2 3 8 4 2" xfId="4351"/>
    <cellStyle name="Normal 2 3 8 4 3" xfId="11655"/>
    <cellStyle name="Normal 2 3 8 5" xfId="3516"/>
    <cellStyle name="Normal 2 3 8 6" xfId="10824"/>
    <cellStyle name="Normal 2 3 9" xfId="419"/>
    <cellStyle name="Normal 2 3 9 2" xfId="2277"/>
    <cellStyle name="Normal 2 3 9 2 2" xfId="5406"/>
    <cellStyle name="Normal 2 3 9 2 3" xfId="12709"/>
    <cellStyle name="Normal 2 3 9 3" xfId="1453"/>
    <cellStyle name="Normal 2 3 9 3 2" xfId="4582"/>
    <cellStyle name="Normal 2 3 9 3 3" xfId="11886"/>
    <cellStyle name="Normal 2 3 9 4" xfId="3551"/>
    <cellStyle name="Normal 2 3 9 5" xfId="10859"/>
    <cellStyle name="Normal 2 4" xfId="61"/>
    <cellStyle name="Normal 2 4 10" xfId="946"/>
    <cellStyle name="Normal 2 4 10 2" xfId="4075"/>
    <cellStyle name="Normal 2 4 10 3" xfId="11379"/>
    <cellStyle name="Normal 2 4 11" xfId="2816"/>
    <cellStyle name="Normal 2 4 11 2" xfId="5944"/>
    <cellStyle name="Normal 2 4 11 3" xfId="13247"/>
    <cellStyle name="Normal 2 4 12" xfId="3116"/>
    <cellStyle name="Normal 2 4 12 2" xfId="6244"/>
    <cellStyle name="Normal 2 4 12 3" xfId="13547"/>
    <cellStyle name="Normal 2 4 13" xfId="3206"/>
    <cellStyle name="Normal 2 4 14" xfId="10523"/>
    <cellStyle name="Normal 2 4 2" xfId="127"/>
    <cellStyle name="Normal 2 4 2 2" xfId="335"/>
    <cellStyle name="Normal 2 4 2 2 2" xfId="840"/>
    <cellStyle name="Normal 2 4 2 2 2 2" xfId="2692"/>
    <cellStyle name="Normal 2 4 2 2 2 2 2" xfId="5821"/>
    <cellStyle name="Normal 2 4 2 2 2 2 3" xfId="13124"/>
    <cellStyle name="Normal 2 4 2 2 2 3" xfId="1718"/>
    <cellStyle name="Normal 2 4 2 2 2 3 2" xfId="4847"/>
    <cellStyle name="Normal 2 4 2 2 2 3 3" xfId="12151"/>
    <cellStyle name="Normal 2 4 2 2 2 4" xfId="3970"/>
    <cellStyle name="Normal 2 4 2 2 2 5" xfId="11277"/>
    <cellStyle name="Normal 2 4 2 2 3" xfId="2194"/>
    <cellStyle name="Normal 2 4 2 2 3 2" xfId="5323"/>
    <cellStyle name="Normal 2 4 2 2 3 3" xfId="12626"/>
    <cellStyle name="Normal 2 4 2 2 4" xfId="1174"/>
    <cellStyle name="Normal 2 4 2 2 4 2" xfId="4303"/>
    <cellStyle name="Normal 2 4 2 2 4 3" xfId="11607"/>
    <cellStyle name="Normal 2 4 2 2 5" xfId="3037"/>
    <cellStyle name="Normal 2 4 2 2 5 2" xfId="6165"/>
    <cellStyle name="Normal 2 4 2 2 5 3" xfId="13468"/>
    <cellStyle name="Normal 2 4 2 2 6" xfId="3467"/>
    <cellStyle name="Normal 2 4 2 2 7" xfId="10775"/>
    <cellStyle name="Normal 2 4 2 3" xfId="506"/>
    <cellStyle name="Normal 2 4 2 3 2" xfId="2364"/>
    <cellStyle name="Normal 2 4 2 3 2 2" xfId="5493"/>
    <cellStyle name="Normal 2 4 2 3 2 3" xfId="12796"/>
    <cellStyle name="Normal 2 4 2 3 3" xfId="1540"/>
    <cellStyle name="Normal 2 4 2 3 3 2" xfId="4669"/>
    <cellStyle name="Normal 2 4 2 3 3 3" xfId="11973"/>
    <cellStyle name="Normal 2 4 2 3 4" xfId="3638"/>
    <cellStyle name="Normal 2 4 2 3 5" xfId="10946"/>
    <cellStyle name="Normal 2 4 2 4" xfId="678"/>
    <cellStyle name="Normal 2 4 2 4 2" xfId="2533"/>
    <cellStyle name="Normal 2 4 2 4 2 2" xfId="5662"/>
    <cellStyle name="Normal 2 4 2 4 2 3" xfId="12965"/>
    <cellStyle name="Normal 2 4 2 4 3" xfId="3809"/>
    <cellStyle name="Normal 2 4 2 4 4" xfId="11116"/>
    <cellStyle name="Normal 2 4 2 5" xfId="2035"/>
    <cellStyle name="Normal 2 4 2 5 2" xfId="5164"/>
    <cellStyle name="Normal 2 4 2 5 3" xfId="12468"/>
    <cellStyle name="Normal 2 4 2 6" xfId="1010"/>
    <cellStyle name="Normal 2 4 2 6 2" xfId="4139"/>
    <cellStyle name="Normal 2 4 2 6 3" xfId="11443"/>
    <cellStyle name="Normal 2 4 2 7" xfId="2880"/>
    <cellStyle name="Normal 2 4 2 7 2" xfId="6008"/>
    <cellStyle name="Normal 2 4 2 7 3" xfId="13311"/>
    <cellStyle name="Normal 2 4 2 8" xfId="3271"/>
    <cellStyle name="Normal 2 4 2 9" xfId="10588"/>
    <cellStyle name="Normal 2 4 3" xfId="167"/>
    <cellStyle name="Normal 2 4 3 2" xfId="373"/>
    <cellStyle name="Normal 2 4 3 2 2" xfId="877"/>
    <cellStyle name="Normal 2 4 3 2 2 2" xfId="2729"/>
    <cellStyle name="Normal 2 4 3 2 2 2 2" xfId="5858"/>
    <cellStyle name="Normal 2 4 3 2 2 2 3" xfId="13161"/>
    <cellStyle name="Normal 2 4 3 2 2 3" xfId="1755"/>
    <cellStyle name="Normal 2 4 3 2 2 3 2" xfId="4884"/>
    <cellStyle name="Normal 2 4 3 2 2 3 3" xfId="12188"/>
    <cellStyle name="Normal 2 4 3 2 2 4" xfId="4007"/>
    <cellStyle name="Normal 2 4 3 2 2 5" xfId="11314"/>
    <cellStyle name="Normal 2 4 3 2 3" xfId="2231"/>
    <cellStyle name="Normal 2 4 3 2 3 2" xfId="5360"/>
    <cellStyle name="Normal 2 4 3 2 3 3" xfId="12663"/>
    <cellStyle name="Normal 2 4 3 2 4" xfId="1211"/>
    <cellStyle name="Normal 2 4 3 2 4 2" xfId="4340"/>
    <cellStyle name="Normal 2 4 3 2 4 3" xfId="11644"/>
    <cellStyle name="Normal 2 4 3 2 5" xfId="3074"/>
    <cellStyle name="Normal 2 4 3 2 5 2" xfId="6202"/>
    <cellStyle name="Normal 2 4 3 2 5 3" xfId="13505"/>
    <cellStyle name="Normal 2 4 3 2 6" xfId="3505"/>
    <cellStyle name="Normal 2 4 3 2 7" xfId="10813"/>
    <cellStyle name="Normal 2 4 3 3" xfId="543"/>
    <cellStyle name="Normal 2 4 3 3 2" xfId="2401"/>
    <cellStyle name="Normal 2 4 3 3 2 2" xfId="5530"/>
    <cellStyle name="Normal 2 4 3 3 2 3" xfId="12833"/>
    <cellStyle name="Normal 2 4 3 3 3" xfId="1579"/>
    <cellStyle name="Normal 2 4 3 3 3 2" xfId="4708"/>
    <cellStyle name="Normal 2 4 3 3 3 3" xfId="12012"/>
    <cellStyle name="Normal 2 4 3 3 4" xfId="3675"/>
    <cellStyle name="Normal 2 4 3 3 5" xfId="10983"/>
    <cellStyle name="Normal 2 4 3 4" xfId="715"/>
    <cellStyle name="Normal 2 4 3 4 2" xfId="2570"/>
    <cellStyle name="Normal 2 4 3 4 2 2" xfId="5699"/>
    <cellStyle name="Normal 2 4 3 4 2 3" xfId="13002"/>
    <cellStyle name="Normal 2 4 3 4 3" xfId="3846"/>
    <cellStyle name="Normal 2 4 3 4 4" xfId="11153"/>
    <cellStyle name="Normal 2 4 3 5" xfId="2072"/>
    <cellStyle name="Normal 2 4 3 5 2" xfId="5201"/>
    <cellStyle name="Normal 2 4 3 5 3" xfId="12505"/>
    <cellStyle name="Normal 2 4 3 6" xfId="1047"/>
    <cellStyle name="Normal 2 4 3 6 2" xfId="4176"/>
    <cellStyle name="Normal 2 4 3 6 3" xfId="11480"/>
    <cellStyle name="Normal 2 4 3 7" xfId="2917"/>
    <cellStyle name="Normal 2 4 3 7 2" xfId="6045"/>
    <cellStyle name="Normal 2 4 3 7 3" xfId="13348"/>
    <cellStyle name="Normal 2 4 3 8" xfId="3309"/>
    <cellStyle name="Normal 2 4 3 9" xfId="10627"/>
    <cellStyle name="Normal 2 4 4" xfId="271"/>
    <cellStyle name="Normal 2 4 4 2" xfId="776"/>
    <cellStyle name="Normal 2 4 4 2 2" xfId="2628"/>
    <cellStyle name="Normal 2 4 4 2 2 2" xfId="5757"/>
    <cellStyle name="Normal 2 4 4 2 2 3" xfId="13060"/>
    <cellStyle name="Normal 2 4 4 2 3" xfId="1654"/>
    <cellStyle name="Normal 2 4 4 2 3 2" xfId="4783"/>
    <cellStyle name="Normal 2 4 4 2 3 3" xfId="12087"/>
    <cellStyle name="Normal 2 4 4 2 4" xfId="3906"/>
    <cellStyle name="Normal 2 4 4 2 5" xfId="11213"/>
    <cellStyle name="Normal 2 4 4 3" xfId="2130"/>
    <cellStyle name="Normal 2 4 4 3 2" xfId="5259"/>
    <cellStyle name="Normal 2 4 4 3 3" xfId="12562"/>
    <cellStyle name="Normal 2 4 4 4" xfId="1110"/>
    <cellStyle name="Normal 2 4 4 4 2" xfId="4239"/>
    <cellStyle name="Normal 2 4 4 4 3" xfId="11543"/>
    <cellStyle name="Normal 2 4 4 5" xfId="2973"/>
    <cellStyle name="Normal 2 4 4 5 2" xfId="6101"/>
    <cellStyle name="Normal 2 4 4 5 3" xfId="13404"/>
    <cellStyle name="Normal 2 4 4 6" xfId="3403"/>
    <cellStyle name="Normal 2 4 4 7" xfId="10711"/>
    <cellStyle name="Normal 2 4 5" xfId="385"/>
    <cellStyle name="Normal 2 4 5 2" xfId="1767"/>
    <cellStyle name="Normal 2 4 5 2 2" xfId="4896"/>
    <cellStyle name="Normal 2 4 5 2 3" xfId="12200"/>
    <cellStyle name="Normal 2 4 5 3" xfId="2243"/>
    <cellStyle name="Normal 2 4 5 3 2" xfId="5372"/>
    <cellStyle name="Normal 2 4 5 3 3" xfId="12675"/>
    <cellStyle name="Normal 2 4 5 4" xfId="1223"/>
    <cellStyle name="Normal 2 4 5 4 2" xfId="4352"/>
    <cellStyle name="Normal 2 4 5 4 3" xfId="11656"/>
    <cellStyle name="Normal 2 4 5 5" xfId="3517"/>
    <cellStyle name="Normal 2 4 5 6" xfId="10825"/>
    <cellStyle name="Normal 2 4 6" xfId="442"/>
    <cellStyle name="Normal 2 4 6 2" xfId="2300"/>
    <cellStyle name="Normal 2 4 6 2 2" xfId="5429"/>
    <cellStyle name="Normal 2 4 6 2 3" xfId="12732"/>
    <cellStyle name="Normal 2 4 6 3" xfId="1476"/>
    <cellStyle name="Normal 2 4 6 3 2" xfId="4605"/>
    <cellStyle name="Normal 2 4 6 3 3" xfId="11909"/>
    <cellStyle name="Normal 2 4 6 4" xfId="3574"/>
    <cellStyle name="Normal 2 4 6 5" xfId="10882"/>
    <cellStyle name="Normal 2 4 7" xfId="557"/>
    <cellStyle name="Normal 2 4 7 2" xfId="2413"/>
    <cellStyle name="Normal 2 4 7 2 2" xfId="5542"/>
    <cellStyle name="Normal 2 4 7 2 3" xfId="12845"/>
    <cellStyle name="Normal 2 4 7 3" xfId="3688"/>
    <cellStyle name="Normal 2 4 7 4" xfId="10997"/>
    <cellStyle name="Normal 2 4 8" xfId="614"/>
    <cellStyle name="Normal 2 4 8 2" xfId="2469"/>
    <cellStyle name="Normal 2 4 8 2 2" xfId="5598"/>
    <cellStyle name="Normal 2 4 8 2 3" xfId="12901"/>
    <cellStyle name="Normal 2 4 8 3" xfId="3745"/>
    <cellStyle name="Normal 2 4 8 4" xfId="11052"/>
    <cellStyle name="Normal 2 4 9" xfId="1971"/>
    <cellStyle name="Normal 2 4 9 2" xfId="5100"/>
    <cellStyle name="Normal 2 4 9 3" xfId="12404"/>
    <cellStyle name="Normal 2 5" xfId="25"/>
    <cellStyle name="Normal 2 5 10" xfId="2782"/>
    <cellStyle name="Normal 2 5 10 2" xfId="5910"/>
    <cellStyle name="Normal 2 5 10 3" xfId="13213"/>
    <cellStyle name="Normal 2 5 11" xfId="3171"/>
    <cellStyle name="Normal 2 5 12" xfId="10489"/>
    <cellStyle name="Normal 2 5 2" xfId="168"/>
    <cellStyle name="Normal 2 5 2 2" xfId="374"/>
    <cellStyle name="Normal 2 5 2 2 2" xfId="878"/>
    <cellStyle name="Normal 2 5 2 2 2 2" xfId="2730"/>
    <cellStyle name="Normal 2 5 2 2 2 2 2" xfId="5859"/>
    <cellStyle name="Normal 2 5 2 2 2 2 3" xfId="13162"/>
    <cellStyle name="Normal 2 5 2 2 2 3" xfId="1756"/>
    <cellStyle name="Normal 2 5 2 2 2 3 2" xfId="4885"/>
    <cellStyle name="Normal 2 5 2 2 2 3 3" xfId="12189"/>
    <cellStyle name="Normal 2 5 2 2 2 4" xfId="4008"/>
    <cellStyle name="Normal 2 5 2 2 2 5" xfId="11315"/>
    <cellStyle name="Normal 2 5 2 2 3" xfId="2232"/>
    <cellStyle name="Normal 2 5 2 2 3 2" xfId="5361"/>
    <cellStyle name="Normal 2 5 2 2 3 3" xfId="12664"/>
    <cellStyle name="Normal 2 5 2 2 4" xfId="1212"/>
    <cellStyle name="Normal 2 5 2 2 4 2" xfId="4341"/>
    <cellStyle name="Normal 2 5 2 2 4 3" xfId="11645"/>
    <cellStyle name="Normal 2 5 2 2 5" xfId="3075"/>
    <cellStyle name="Normal 2 5 2 2 5 2" xfId="6203"/>
    <cellStyle name="Normal 2 5 2 2 5 3" xfId="13506"/>
    <cellStyle name="Normal 2 5 2 2 6" xfId="3506"/>
    <cellStyle name="Normal 2 5 2 2 7" xfId="10814"/>
    <cellStyle name="Normal 2 5 2 3" xfId="544"/>
    <cellStyle name="Normal 2 5 2 3 2" xfId="2402"/>
    <cellStyle name="Normal 2 5 2 3 2 2" xfId="5531"/>
    <cellStyle name="Normal 2 5 2 3 2 3" xfId="12834"/>
    <cellStyle name="Normal 2 5 2 3 3" xfId="1580"/>
    <cellStyle name="Normal 2 5 2 3 3 2" xfId="4709"/>
    <cellStyle name="Normal 2 5 2 3 3 3" xfId="12013"/>
    <cellStyle name="Normal 2 5 2 3 4" xfId="3676"/>
    <cellStyle name="Normal 2 5 2 3 5" xfId="10984"/>
    <cellStyle name="Normal 2 5 2 4" xfId="716"/>
    <cellStyle name="Normal 2 5 2 4 2" xfId="2571"/>
    <cellStyle name="Normal 2 5 2 4 2 2" xfId="5700"/>
    <cellStyle name="Normal 2 5 2 4 2 3" xfId="13003"/>
    <cellStyle name="Normal 2 5 2 4 3" xfId="3847"/>
    <cellStyle name="Normal 2 5 2 4 4" xfId="11154"/>
    <cellStyle name="Normal 2 5 2 5" xfId="2073"/>
    <cellStyle name="Normal 2 5 2 5 2" xfId="5202"/>
    <cellStyle name="Normal 2 5 2 5 3" xfId="12506"/>
    <cellStyle name="Normal 2 5 2 6" xfId="1048"/>
    <cellStyle name="Normal 2 5 2 6 2" xfId="4177"/>
    <cellStyle name="Normal 2 5 2 6 3" xfId="11481"/>
    <cellStyle name="Normal 2 5 2 7" xfId="2918"/>
    <cellStyle name="Normal 2 5 2 7 2" xfId="6046"/>
    <cellStyle name="Normal 2 5 2 7 3" xfId="13349"/>
    <cellStyle name="Normal 2 5 2 8" xfId="3310"/>
    <cellStyle name="Normal 2 5 2 9" xfId="10628"/>
    <cellStyle name="Normal 2 5 3" xfId="237"/>
    <cellStyle name="Normal 2 5 3 2" xfId="742"/>
    <cellStyle name="Normal 2 5 3 2 2" xfId="2594"/>
    <cellStyle name="Normal 2 5 3 2 2 2" xfId="5723"/>
    <cellStyle name="Normal 2 5 3 2 2 3" xfId="13026"/>
    <cellStyle name="Normal 2 5 3 2 3" xfId="1620"/>
    <cellStyle name="Normal 2 5 3 2 3 2" xfId="4749"/>
    <cellStyle name="Normal 2 5 3 2 3 3" xfId="12053"/>
    <cellStyle name="Normal 2 5 3 2 4" xfId="3872"/>
    <cellStyle name="Normal 2 5 3 2 5" xfId="11179"/>
    <cellStyle name="Normal 2 5 3 3" xfId="2096"/>
    <cellStyle name="Normal 2 5 3 3 2" xfId="5225"/>
    <cellStyle name="Normal 2 5 3 3 3" xfId="12528"/>
    <cellStyle name="Normal 2 5 3 4" xfId="1076"/>
    <cellStyle name="Normal 2 5 3 4 2" xfId="4205"/>
    <cellStyle name="Normal 2 5 3 4 3" xfId="11509"/>
    <cellStyle name="Normal 2 5 3 5" xfId="2939"/>
    <cellStyle name="Normal 2 5 3 5 2" xfId="6067"/>
    <cellStyle name="Normal 2 5 3 5 3" xfId="13370"/>
    <cellStyle name="Normal 2 5 3 6" xfId="3369"/>
    <cellStyle name="Normal 2 5 3 7" xfId="10677"/>
    <cellStyle name="Normal 2 5 4" xfId="386"/>
    <cellStyle name="Normal 2 5 4 2" xfId="1768"/>
    <cellStyle name="Normal 2 5 4 2 2" xfId="4897"/>
    <cellStyle name="Normal 2 5 4 2 3" xfId="12201"/>
    <cellStyle name="Normal 2 5 4 3" xfId="2244"/>
    <cellStyle name="Normal 2 5 4 3 2" xfId="5373"/>
    <cellStyle name="Normal 2 5 4 3 3" xfId="12676"/>
    <cellStyle name="Normal 2 5 4 4" xfId="1224"/>
    <cellStyle name="Normal 2 5 4 4 2" xfId="4353"/>
    <cellStyle name="Normal 2 5 4 4 3" xfId="11657"/>
    <cellStyle name="Normal 2 5 4 5" xfId="3518"/>
    <cellStyle name="Normal 2 5 4 6" xfId="10826"/>
    <cellStyle name="Normal 2 5 5" xfId="408"/>
    <cellStyle name="Normal 2 5 5 2" xfId="2266"/>
    <cellStyle name="Normal 2 5 5 2 2" xfId="5395"/>
    <cellStyle name="Normal 2 5 5 2 3" xfId="12698"/>
    <cellStyle name="Normal 2 5 5 3" xfId="1442"/>
    <cellStyle name="Normal 2 5 5 3 2" xfId="4571"/>
    <cellStyle name="Normal 2 5 5 3 3" xfId="11875"/>
    <cellStyle name="Normal 2 5 5 4" xfId="3540"/>
    <cellStyle name="Normal 2 5 5 5" xfId="10848"/>
    <cellStyle name="Normal 2 5 6" xfId="558"/>
    <cellStyle name="Normal 2 5 6 2" xfId="2414"/>
    <cellStyle name="Normal 2 5 6 2 2" xfId="5543"/>
    <cellStyle name="Normal 2 5 6 2 3" xfId="12846"/>
    <cellStyle name="Normal 2 5 6 3" xfId="3689"/>
    <cellStyle name="Normal 2 5 6 4" xfId="10998"/>
    <cellStyle name="Normal 2 5 7" xfId="580"/>
    <cellStyle name="Normal 2 5 7 2" xfId="2435"/>
    <cellStyle name="Normal 2 5 7 2 2" xfId="5564"/>
    <cellStyle name="Normal 2 5 7 2 3" xfId="12867"/>
    <cellStyle name="Normal 2 5 7 3" xfId="3711"/>
    <cellStyle name="Normal 2 5 7 4" xfId="11018"/>
    <cellStyle name="Normal 2 5 8" xfId="1937"/>
    <cellStyle name="Normal 2 5 8 2" xfId="5066"/>
    <cellStyle name="Normal 2 5 8 3" xfId="12370"/>
    <cellStyle name="Normal 2 5 9" xfId="912"/>
    <cellStyle name="Normal 2 5 9 2" xfId="4041"/>
    <cellStyle name="Normal 2 5 9 3" xfId="11345"/>
    <cellStyle name="Normal 2 6" xfId="93"/>
    <cellStyle name="Normal 2 6 2" xfId="301"/>
    <cellStyle name="Normal 2 6 2 2" xfId="806"/>
    <cellStyle name="Normal 2 6 2 2 2" xfId="2658"/>
    <cellStyle name="Normal 2 6 2 2 2 2" xfId="5787"/>
    <cellStyle name="Normal 2 6 2 2 2 3" xfId="13090"/>
    <cellStyle name="Normal 2 6 2 2 3" xfId="1684"/>
    <cellStyle name="Normal 2 6 2 2 3 2" xfId="4813"/>
    <cellStyle name="Normal 2 6 2 2 3 3" xfId="12117"/>
    <cellStyle name="Normal 2 6 2 2 4" xfId="3936"/>
    <cellStyle name="Normal 2 6 2 2 5" xfId="11243"/>
    <cellStyle name="Normal 2 6 2 3" xfId="2160"/>
    <cellStyle name="Normal 2 6 2 3 2" xfId="5289"/>
    <cellStyle name="Normal 2 6 2 3 3" xfId="12592"/>
    <cellStyle name="Normal 2 6 2 4" xfId="1140"/>
    <cellStyle name="Normal 2 6 2 4 2" xfId="4269"/>
    <cellStyle name="Normal 2 6 2 4 3" xfId="11573"/>
    <cellStyle name="Normal 2 6 2 5" xfId="3003"/>
    <cellStyle name="Normal 2 6 2 5 2" xfId="6131"/>
    <cellStyle name="Normal 2 6 2 5 3" xfId="13434"/>
    <cellStyle name="Normal 2 6 2 6" xfId="3433"/>
    <cellStyle name="Normal 2 6 2 7" xfId="10741"/>
    <cellStyle name="Normal 2 6 3" xfId="472"/>
    <cellStyle name="Normal 2 6 3 2" xfId="2330"/>
    <cellStyle name="Normal 2 6 3 2 2" xfId="5459"/>
    <cellStyle name="Normal 2 6 3 2 3" xfId="12762"/>
    <cellStyle name="Normal 2 6 3 3" xfId="1506"/>
    <cellStyle name="Normal 2 6 3 3 2" xfId="4635"/>
    <cellStyle name="Normal 2 6 3 3 3" xfId="11939"/>
    <cellStyle name="Normal 2 6 3 4" xfId="3604"/>
    <cellStyle name="Normal 2 6 3 5" xfId="10912"/>
    <cellStyle name="Normal 2 6 4" xfId="644"/>
    <cellStyle name="Normal 2 6 4 2" xfId="2499"/>
    <cellStyle name="Normal 2 6 4 2 2" xfId="5628"/>
    <cellStyle name="Normal 2 6 4 2 3" xfId="12931"/>
    <cellStyle name="Normal 2 6 4 3" xfId="3775"/>
    <cellStyle name="Normal 2 6 4 4" xfId="11082"/>
    <cellStyle name="Normal 2 6 5" xfId="2001"/>
    <cellStyle name="Normal 2 6 5 2" xfId="5130"/>
    <cellStyle name="Normal 2 6 5 3" xfId="12434"/>
    <cellStyle name="Normal 2 6 6" xfId="976"/>
    <cellStyle name="Normal 2 6 6 2" xfId="4105"/>
    <cellStyle name="Normal 2 6 6 3" xfId="11409"/>
    <cellStyle name="Normal 2 6 7" xfId="2846"/>
    <cellStyle name="Normal 2 6 7 2" xfId="5974"/>
    <cellStyle name="Normal 2 6 7 3" xfId="13277"/>
    <cellStyle name="Normal 2 6 8" xfId="3237"/>
    <cellStyle name="Normal 2 6 9" xfId="10554"/>
    <cellStyle name="Normal 2 7" xfId="164"/>
    <cellStyle name="Normal 2 8" xfId="229"/>
    <cellStyle name="Normal 2 8 2" xfId="733"/>
    <cellStyle name="Normal 2 8 2 2" xfId="2586"/>
    <cellStyle name="Normal 2 8 2 2 2" xfId="5715"/>
    <cellStyle name="Normal 2 8 2 2 3" xfId="13018"/>
    <cellStyle name="Normal 2 8 2 3" xfId="1612"/>
    <cellStyle name="Normal 2 8 2 3 2" xfId="4741"/>
    <cellStyle name="Normal 2 8 2 3 3" xfId="12045"/>
    <cellStyle name="Normal 2 8 2 4" xfId="3863"/>
    <cellStyle name="Normal 2 8 2 5" xfId="11170"/>
    <cellStyle name="Normal 2 8 3" xfId="2088"/>
    <cellStyle name="Normal 2 8 3 2" xfId="5217"/>
    <cellStyle name="Normal 2 8 3 3" xfId="12520"/>
    <cellStyle name="Normal 2 8 4" xfId="1068"/>
    <cellStyle name="Normal 2 8 4 2" xfId="4197"/>
    <cellStyle name="Normal 2 8 4 3" xfId="11501"/>
    <cellStyle name="Normal 2 8 5" xfId="2931"/>
    <cellStyle name="Normal 2 8 5 2" xfId="6059"/>
    <cellStyle name="Normal 2 8 5 3" xfId="13362"/>
    <cellStyle name="Normal 2 8 6" xfId="3361"/>
    <cellStyle name="Normal 2 8 7" xfId="10669"/>
    <cellStyle name="Normal 2 9" xfId="400"/>
    <cellStyle name="Normal 2 9 2" xfId="883"/>
    <cellStyle name="Normal 2 9 3" xfId="2258"/>
    <cellStyle name="Normal 2 9 3 2" xfId="5387"/>
    <cellStyle name="Normal 2 9 3 3" xfId="12690"/>
    <cellStyle name="Normal 2 9 4" xfId="904"/>
    <cellStyle name="Normal 2 9 4 2" xfId="4033"/>
    <cellStyle name="Normal 2 9 4 3" xfId="11337"/>
    <cellStyle name="Normal 2 9 5" xfId="3532"/>
    <cellStyle name="Normal 2 9 6" xfId="10840"/>
    <cellStyle name="Normal 20" xfId="170"/>
    <cellStyle name="Normal 20 2" xfId="375"/>
    <cellStyle name="Normal 20 2 2" xfId="879"/>
    <cellStyle name="Normal 20 2 2 2" xfId="2731"/>
    <cellStyle name="Normal 20 2 2 2 2" xfId="5860"/>
    <cellStyle name="Normal 20 2 2 2 3" xfId="13163"/>
    <cellStyle name="Normal 20 2 2 3" xfId="1757"/>
    <cellStyle name="Normal 20 2 2 3 2" xfId="4886"/>
    <cellStyle name="Normal 20 2 2 3 3" xfId="12190"/>
    <cellStyle name="Normal 20 2 2 4" xfId="4009"/>
    <cellStyle name="Normal 20 2 2 5" xfId="11316"/>
    <cellStyle name="Normal 20 2 3" xfId="2233"/>
    <cellStyle name="Normal 20 2 3 2" xfId="5362"/>
    <cellStyle name="Normal 20 2 3 3" xfId="12665"/>
    <cellStyle name="Normal 20 2 4" xfId="1213"/>
    <cellStyle name="Normal 20 2 4 2" xfId="4342"/>
    <cellStyle name="Normal 20 2 4 3" xfId="11646"/>
    <cellStyle name="Normal 20 2 5" xfId="3076"/>
    <cellStyle name="Normal 20 2 5 2" xfId="6204"/>
    <cellStyle name="Normal 20 2 5 3" xfId="13507"/>
    <cellStyle name="Normal 20 2 6" xfId="3507"/>
    <cellStyle name="Normal 20 2 7" xfId="10815"/>
    <cellStyle name="Normal 20 3" xfId="545"/>
    <cellStyle name="Normal 20 3 2" xfId="2403"/>
    <cellStyle name="Normal 20 3 2 2" xfId="5532"/>
    <cellStyle name="Normal 20 3 2 3" xfId="12835"/>
    <cellStyle name="Normal 20 3 3" xfId="1581"/>
    <cellStyle name="Normal 20 3 3 2" xfId="4710"/>
    <cellStyle name="Normal 20 3 3 3" xfId="12014"/>
    <cellStyle name="Normal 20 3 4" xfId="3677"/>
    <cellStyle name="Normal 20 3 5" xfId="10985"/>
    <cellStyle name="Normal 20 4" xfId="717"/>
    <cellStyle name="Normal 20 4 2" xfId="2572"/>
    <cellStyle name="Normal 20 4 2 2" xfId="5701"/>
    <cellStyle name="Normal 20 4 2 3" xfId="13004"/>
    <cellStyle name="Normal 20 4 3" xfId="3848"/>
    <cellStyle name="Normal 20 4 4" xfId="11155"/>
    <cellStyle name="Normal 20 5" xfId="2074"/>
    <cellStyle name="Normal 20 5 2" xfId="5203"/>
    <cellStyle name="Normal 20 5 3" xfId="12507"/>
    <cellStyle name="Normal 20 6" xfId="1049"/>
    <cellStyle name="Normal 20 6 2" xfId="4178"/>
    <cellStyle name="Normal 20 6 3" xfId="11482"/>
    <cellStyle name="Normal 20 7" xfId="2919"/>
    <cellStyle name="Normal 20 7 2" xfId="6047"/>
    <cellStyle name="Normal 20 7 3" xfId="13350"/>
    <cellStyle name="Normal 20 8" xfId="3312"/>
    <cellStyle name="Normal 20 9" xfId="10630"/>
    <cellStyle name="Normal 21" xfId="171"/>
    <cellStyle name="Normal 21 2" xfId="376"/>
    <cellStyle name="Normal 21 2 2" xfId="1758"/>
    <cellStyle name="Normal 21 2 2 2" xfId="4887"/>
    <cellStyle name="Normal 21 2 2 3" xfId="12191"/>
    <cellStyle name="Normal 21 2 3" xfId="2234"/>
    <cellStyle name="Normal 21 2 3 2" xfId="5363"/>
    <cellStyle name="Normal 21 2 3 3" xfId="12666"/>
    <cellStyle name="Normal 21 2 4" xfId="1214"/>
    <cellStyle name="Normal 21 2 4 2" xfId="4343"/>
    <cellStyle name="Normal 21 2 4 3" xfId="11647"/>
    <cellStyle name="Normal 21 2 5" xfId="3508"/>
    <cellStyle name="Normal 21 2 6" xfId="10816"/>
    <cellStyle name="Normal 21 3" xfId="546"/>
    <cellStyle name="Normal 21 3 2" xfId="2404"/>
    <cellStyle name="Normal 21 3 2 2" xfId="5533"/>
    <cellStyle name="Normal 21 3 2 3" xfId="12836"/>
    <cellStyle name="Normal 21 3 3" xfId="1583"/>
    <cellStyle name="Normal 21 3 3 2" xfId="4712"/>
    <cellStyle name="Normal 21 3 3 3" xfId="12016"/>
    <cellStyle name="Normal 21 3 4" xfId="3678"/>
    <cellStyle name="Normal 21 3 5" xfId="10986"/>
    <cellStyle name="Normal 21 4" xfId="718"/>
    <cellStyle name="Normal 21 4 2" xfId="2573"/>
    <cellStyle name="Normal 21 4 2 2" xfId="5702"/>
    <cellStyle name="Normal 21 4 2 3" xfId="13005"/>
    <cellStyle name="Normal 21 4 3" xfId="3849"/>
    <cellStyle name="Normal 21 4 4" xfId="11156"/>
    <cellStyle name="Normal 21 5" xfId="720"/>
    <cellStyle name="Normal 21 6" xfId="2075"/>
    <cellStyle name="Normal 21 6 2" xfId="5204"/>
    <cellStyle name="Normal 21 6 3" xfId="12508"/>
    <cellStyle name="Normal 21 7" xfId="1050"/>
    <cellStyle name="Normal 21 7 2" xfId="4179"/>
    <cellStyle name="Normal 21 7 3" xfId="11483"/>
    <cellStyle name="Normal 21 8" xfId="3313"/>
    <cellStyle name="Normal 21 9" xfId="10631"/>
    <cellStyle name="Normal 22" xfId="172"/>
    <cellStyle name="Normal 22 2" xfId="547"/>
    <cellStyle name="Normal 22 3" xfId="721"/>
    <cellStyle name="Normal 22 3 2" xfId="2575"/>
    <cellStyle name="Normal 22 3 2 2" xfId="5704"/>
    <cellStyle name="Normal 22 3 2 3" xfId="13007"/>
    <cellStyle name="Normal 22 3 3" xfId="3852"/>
    <cellStyle name="Normal 22 3 4" xfId="11158"/>
    <cellStyle name="Normal 22 4" xfId="2920"/>
    <cellStyle name="Normal 22 4 2" xfId="6048"/>
    <cellStyle name="Normal 22 4 3" xfId="13351"/>
    <cellStyle name="Normal 23" xfId="378"/>
    <cellStyle name="Normal 23 2" xfId="880"/>
    <cellStyle name="Normal 23 2 2" xfId="2732"/>
    <cellStyle name="Normal 23 2 2 2" xfId="5861"/>
    <cellStyle name="Normal 23 2 2 3" xfId="13164"/>
    <cellStyle name="Normal 23 2 3" xfId="1760"/>
    <cellStyle name="Normal 23 2 3 2" xfId="4889"/>
    <cellStyle name="Normal 23 2 3 3" xfId="12193"/>
    <cellStyle name="Normal 23 2 4" xfId="4010"/>
    <cellStyle name="Normal 23 2 5" xfId="11317"/>
    <cellStyle name="Normal 23 3" xfId="2236"/>
    <cellStyle name="Normal 23 3 2" xfId="5365"/>
    <cellStyle name="Normal 23 3 3" xfId="12668"/>
    <cellStyle name="Normal 23 4" xfId="1216"/>
    <cellStyle name="Normal 23 4 2" xfId="4345"/>
    <cellStyle name="Normal 23 4 3" xfId="11649"/>
    <cellStyle name="Normal 23 5" xfId="3077"/>
    <cellStyle name="Normal 23 5 2" xfId="6205"/>
    <cellStyle name="Normal 23 5 3" xfId="13508"/>
    <cellStyle name="Normal 23 6" xfId="3510"/>
    <cellStyle name="Normal 23 7" xfId="10818"/>
    <cellStyle name="Normal 24" xfId="387"/>
    <cellStyle name="Normal 24 2" xfId="882"/>
    <cellStyle name="Normal 24 2 2" xfId="2734"/>
    <cellStyle name="Normal 24 2 2 2" xfId="5863"/>
    <cellStyle name="Normal 24 2 2 3" xfId="13166"/>
    <cellStyle name="Normal 24 2 3" xfId="1769"/>
    <cellStyle name="Normal 24 2 3 2" xfId="4898"/>
    <cellStyle name="Normal 24 2 3 3" xfId="12202"/>
    <cellStyle name="Normal 24 2 4" xfId="4012"/>
    <cellStyle name="Normal 24 2 5" xfId="11319"/>
    <cellStyle name="Normal 24 3" xfId="2245"/>
    <cellStyle name="Normal 24 3 2" xfId="5374"/>
    <cellStyle name="Normal 24 3 3" xfId="12677"/>
    <cellStyle name="Normal 24 4" xfId="1225"/>
    <cellStyle name="Normal 24 4 2" xfId="4354"/>
    <cellStyle name="Normal 24 4 3" xfId="11658"/>
    <cellStyle name="Normal 24 5" xfId="3079"/>
    <cellStyle name="Normal 24 5 2" xfId="6207"/>
    <cellStyle name="Normal 24 5 3" xfId="13510"/>
    <cellStyle name="Normal 24 6" xfId="3519"/>
    <cellStyle name="Normal 24 7" xfId="10827"/>
    <cellStyle name="Normal 25" xfId="550"/>
    <cellStyle name="Normal 25 2" xfId="2406"/>
    <cellStyle name="Normal 25 2 2" xfId="5535"/>
    <cellStyle name="Normal 25 2 3" xfId="12838"/>
    <cellStyle name="Normal 25 3" xfId="3681"/>
    <cellStyle name="Normal 25 4" xfId="10990"/>
    <cellStyle name="Normal 26" xfId="559"/>
    <cellStyle name="Normal 26 2" xfId="2415"/>
    <cellStyle name="Normal 26 2 2" xfId="5544"/>
    <cellStyle name="Normal 26 2 3" xfId="12847"/>
    <cellStyle name="Normal 26 3" xfId="3690"/>
    <cellStyle name="Normal 26 4" xfId="10999"/>
    <cellStyle name="Normal 27" xfId="577"/>
    <cellStyle name="Normal 28" xfId="3146"/>
    <cellStyle name="Normal 28 2" xfId="6274"/>
    <cellStyle name="Normal 28 3" xfId="13577"/>
    <cellStyle name="Normal 3" xfId="15"/>
    <cellStyle name="Normal 3 10" xfId="169"/>
    <cellStyle name="Normal 3 11" xfId="230"/>
    <cellStyle name="Normal 3 11 2" xfId="734"/>
    <cellStyle name="Normal 3 11 2 2" xfId="2587"/>
    <cellStyle name="Normal 3 11 2 2 2" xfId="5716"/>
    <cellStyle name="Normal 3 11 2 2 3" xfId="13019"/>
    <cellStyle name="Normal 3 11 2 3" xfId="1613"/>
    <cellStyle name="Normal 3 11 2 3 2" xfId="4742"/>
    <cellStyle name="Normal 3 11 2 3 3" xfId="12046"/>
    <cellStyle name="Normal 3 11 2 4" xfId="3864"/>
    <cellStyle name="Normal 3 11 2 5" xfId="11171"/>
    <cellStyle name="Normal 3 11 3" xfId="2089"/>
    <cellStyle name="Normal 3 11 3 2" xfId="5218"/>
    <cellStyle name="Normal 3 11 3 3" xfId="12521"/>
    <cellStyle name="Normal 3 11 4" xfId="1069"/>
    <cellStyle name="Normal 3 11 4 2" xfId="4198"/>
    <cellStyle name="Normal 3 11 4 3" xfId="11502"/>
    <cellStyle name="Normal 3 11 5" xfId="2932"/>
    <cellStyle name="Normal 3 11 5 2" xfId="6060"/>
    <cellStyle name="Normal 3 11 5 3" xfId="13363"/>
    <cellStyle name="Normal 3 11 6" xfId="3362"/>
    <cellStyle name="Normal 3 11 7" xfId="10670"/>
    <cellStyle name="Normal 3 12" xfId="401"/>
    <cellStyle name="Normal 3 12 2" xfId="2259"/>
    <cellStyle name="Normal 3 12 2 2" xfId="5388"/>
    <cellStyle name="Normal 3 12 2 3" xfId="12691"/>
    <cellStyle name="Normal 3 12 3" xfId="905"/>
    <cellStyle name="Normal 3 12 3 2" xfId="4034"/>
    <cellStyle name="Normal 3 12 3 3" xfId="11338"/>
    <cellStyle name="Normal 3 12 4" xfId="3533"/>
    <cellStyle name="Normal 3 12 5" xfId="10841"/>
    <cellStyle name="Normal 3 13" xfId="571"/>
    <cellStyle name="Normal 3 13 2" xfId="2427"/>
    <cellStyle name="Normal 3 13 2 2" xfId="5556"/>
    <cellStyle name="Normal 3 13 2 3" xfId="12859"/>
    <cellStyle name="Normal 3 13 3" xfId="1434"/>
    <cellStyle name="Normal 3 13 3 2" xfId="4563"/>
    <cellStyle name="Normal 3 13 3 3" xfId="11867"/>
    <cellStyle name="Normal 3 13 4" xfId="3702"/>
    <cellStyle name="Normal 3 13 5" xfId="11011"/>
    <cellStyle name="Normal 3 14" xfId="1930"/>
    <cellStyle name="Normal 3 14 2" xfId="5059"/>
    <cellStyle name="Normal 3 14 3" xfId="12363"/>
    <cellStyle name="Normal 3 15" xfId="2775"/>
    <cellStyle name="Normal 3 15 2" xfId="5903"/>
    <cellStyle name="Normal 3 15 3" xfId="13206"/>
    <cellStyle name="Normal 3 16" xfId="3083"/>
    <cellStyle name="Normal 3 16 2" xfId="6211"/>
    <cellStyle name="Normal 3 16 3" xfId="13514"/>
    <cellStyle name="Normal 3 17" xfId="3162"/>
    <cellStyle name="Normal 3 18" xfId="10481"/>
    <cellStyle name="Normal 3 2" xfId="34"/>
    <cellStyle name="Normal 3 2 10" xfId="920"/>
    <cellStyle name="Normal 3 2 10 2" xfId="4049"/>
    <cellStyle name="Normal 3 2 10 3" xfId="11353"/>
    <cellStyle name="Normal 3 2 11" xfId="2790"/>
    <cellStyle name="Normal 3 2 11 2" xfId="5918"/>
    <cellStyle name="Normal 3 2 11 3" xfId="13221"/>
    <cellStyle name="Normal 3 2 12" xfId="3090"/>
    <cellStyle name="Normal 3 2 12 2" xfId="6218"/>
    <cellStyle name="Normal 3 2 12 3" xfId="13521"/>
    <cellStyle name="Normal 3 2 13" xfId="3180"/>
    <cellStyle name="Normal 3 2 14" xfId="10497"/>
    <cellStyle name="Normal 3 2 2" xfId="53"/>
    <cellStyle name="Normal 3 2 2 10" xfId="3199"/>
    <cellStyle name="Normal 3 2 2 11" xfId="10516"/>
    <cellStyle name="Normal 3 2 2 2" xfId="120"/>
    <cellStyle name="Normal 3 2 2 2 2" xfId="328"/>
    <cellStyle name="Normal 3 2 2 2 2 2" xfId="833"/>
    <cellStyle name="Normal 3 2 2 2 2 2 2" xfId="2685"/>
    <cellStyle name="Normal 3 2 2 2 2 2 2 2" xfId="5814"/>
    <cellStyle name="Normal 3 2 2 2 2 2 2 3" xfId="13117"/>
    <cellStyle name="Normal 3 2 2 2 2 2 3" xfId="1711"/>
    <cellStyle name="Normal 3 2 2 2 2 2 3 2" xfId="4840"/>
    <cellStyle name="Normal 3 2 2 2 2 2 3 3" xfId="12144"/>
    <cellStyle name="Normal 3 2 2 2 2 2 4" xfId="3963"/>
    <cellStyle name="Normal 3 2 2 2 2 2 5" xfId="11270"/>
    <cellStyle name="Normal 3 2 2 2 2 3" xfId="2187"/>
    <cellStyle name="Normal 3 2 2 2 2 3 2" xfId="5316"/>
    <cellStyle name="Normal 3 2 2 2 2 3 3" xfId="12619"/>
    <cellStyle name="Normal 3 2 2 2 2 4" xfId="1167"/>
    <cellStyle name="Normal 3 2 2 2 2 4 2" xfId="4296"/>
    <cellStyle name="Normal 3 2 2 2 2 4 3" xfId="11600"/>
    <cellStyle name="Normal 3 2 2 2 2 5" xfId="3030"/>
    <cellStyle name="Normal 3 2 2 2 2 5 2" xfId="6158"/>
    <cellStyle name="Normal 3 2 2 2 2 5 3" xfId="13461"/>
    <cellStyle name="Normal 3 2 2 2 2 6" xfId="3460"/>
    <cellStyle name="Normal 3 2 2 2 2 7" xfId="10768"/>
    <cellStyle name="Normal 3 2 2 2 3" xfId="499"/>
    <cellStyle name="Normal 3 2 2 2 3 2" xfId="2357"/>
    <cellStyle name="Normal 3 2 2 2 3 2 2" xfId="5486"/>
    <cellStyle name="Normal 3 2 2 2 3 2 3" xfId="12789"/>
    <cellStyle name="Normal 3 2 2 2 3 3" xfId="1533"/>
    <cellStyle name="Normal 3 2 2 2 3 3 2" xfId="4662"/>
    <cellStyle name="Normal 3 2 2 2 3 3 3" xfId="11966"/>
    <cellStyle name="Normal 3 2 2 2 3 4" xfId="3631"/>
    <cellStyle name="Normal 3 2 2 2 3 5" xfId="10939"/>
    <cellStyle name="Normal 3 2 2 2 4" xfId="671"/>
    <cellStyle name="Normal 3 2 2 2 4 2" xfId="2526"/>
    <cellStyle name="Normal 3 2 2 2 4 2 2" xfId="5655"/>
    <cellStyle name="Normal 3 2 2 2 4 2 3" xfId="12958"/>
    <cellStyle name="Normal 3 2 2 2 4 3" xfId="3802"/>
    <cellStyle name="Normal 3 2 2 2 4 4" xfId="11109"/>
    <cellStyle name="Normal 3 2 2 2 5" xfId="2028"/>
    <cellStyle name="Normal 3 2 2 2 5 2" xfId="5157"/>
    <cellStyle name="Normal 3 2 2 2 5 3" xfId="12461"/>
    <cellStyle name="Normal 3 2 2 2 6" xfId="1003"/>
    <cellStyle name="Normal 3 2 2 2 6 2" xfId="4132"/>
    <cellStyle name="Normal 3 2 2 2 6 3" xfId="11436"/>
    <cellStyle name="Normal 3 2 2 2 7" xfId="2873"/>
    <cellStyle name="Normal 3 2 2 2 7 2" xfId="6001"/>
    <cellStyle name="Normal 3 2 2 2 7 3" xfId="13304"/>
    <cellStyle name="Normal 3 2 2 2 8" xfId="3264"/>
    <cellStyle name="Normal 3 2 2 2 9" xfId="10581"/>
    <cellStyle name="Normal 3 2 2 3" xfId="264"/>
    <cellStyle name="Normal 3 2 2 3 2" xfId="769"/>
    <cellStyle name="Normal 3 2 2 3 2 2" xfId="2621"/>
    <cellStyle name="Normal 3 2 2 3 2 2 2" xfId="5750"/>
    <cellStyle name="Normal 3 2 2 3 2 2 3" xfId="13053"/>
    <cellStyle name="Normal 3 2 2 3 2 3" xfId="1647"/>
    <cellStyle name="Normal 3 2 2 3 2 3 2" xfId="4776"/>
    <cellStyle name="Normal 3 2 2 3 2 3 3" xfId="12080"/>
    <cellStyle name="Normal 3 2 2 3 2 4" xfId="3899"/>
    <cellStyle name="Normal 3 2 2 3 2 5" xfId="11206"/>
    <cellStyle name="Normal 3 2 2 3 3" xfId="2123"/>
    <cellStyle name="Normal 3 2 2 3 3 2" xfId="5252"/>
    <cellStyle name="Normal 3 2 2 3 3 3" xfId="12555"/>
    <cellStyle name="Normal 3 2 2 3 4" xfId="1103"/>
    <cellStyle name="Normal 3 2 2 3 4 2" xfId="4232"/>
    <cellStyle name="Normal 3 2 2 3 4 3" xfId="11536"/>
    <cellStyle name="Normal 3 2 2 3 5" xfId="2966"/>
    <cellStyle name="Normal 3 2 2 3 5 2" xfId="6094"/>
    <cellStyle name="Normal 3 2 2 3 5 3" xfId="13397"/>
    <cellStyle name="Normal 3 2 2 3 6" xfId="3396"/>
    <cellStyle name="Normal 3 2 2 3 7" xfId="10704"/>
    <cellStyle name="Normal 3 2 2 4" xfId="435"/>
    <cellStyle name="Normal 3 2 2 4 2" xfId="2293"/>
    <cellStyle name="Normal 3 2 2 4 2 2" xfId="5422"/>
    <cellStyle name="Normal 3 2 2 4 2 3" xfId="12725"/>
    <cellStyle name="Normal 3 2 2 4 3" xfId="1469"/>
    <cellStyle name="Normal 3 2 2 4 3 2" xfId="4598"/>
    <cellStyle name="Normal 3 2 2 4 3 3" xfId="11902"/>
    <cellStyle name="Normal 3 2 2 4 4" xfId="3567"/>
    <cellStyle name="Normal 3 2 2 4 5" xfId="10875"/>
    <cellStyle name="Normal 3 2 2 5" xfId="607"/>
    <cellStyle name="Normal 3 2 2 5 2" xfId="2462"/>
    <cellStyle name="Normal 3 2 2 5 2 2" xfId="5591"/>
    <cellStyle name="Normal 3 2 2 5 2 3" xfId="12894"/>
    <cellStyle name="Normal 3 2 2 5 3" xfId="3738"/>
    <cellStyle name="Normal 3 2 2 5 4" xfId="11045"/>
    <cellStyle name="Normal 3 2 2 6" xfId="1964"/>
    <cellStyle name="Normal 3 2 2 6 2" xfId="5093"/>
    <cellStyle name="Normal 3 2 2 6 3" xfId="12397"/>
    <cellStyle name="Normal 3 2 2 7" xfId="939"/>
    <cellStyle name="Normal 3 2 2 7 2" xfId="4068"/>
    <cellStyle name="Normal 3 2 2 7 3" xfId="11372"/>
    <cellStyle name="Normal 3 2 2 8" xfId="2809"/>
    <cellStyle name="Normal 3 2 2 8 2" xfId="5937"/>
    <cellStyle name="Normal 3 2 2 8 3" xfId="13240"/>
    <cellStyle name="Normal 3 2 2 9" xfId="3109"/>
    <cellStyle name="Normal 3 2 2 9 2" xfId="6237"/>
    <cellStyle name="Normal 3 2 2 9 3" xfId="13540"/>
    <cellStyle name="Normal 3 2 3" xfId="70"/>
    <cellStyle name="Normal 3 2 3 10" xfId="3215"/>
    <cellStyle name="Normal 3 2 3 11" xfId="10532"/>
    <cellStyle name="Normal 3 2 3 2" xfId="136"/>
    <cellStyle name="Normal 3 2 3 2 2" xfId="344"/>
    <cellStyle name="Normal 3 2 3 2 2 2" xfId="849"/>
    <cellStyle name="Normal 3 2 3 2 2 2 2" xfId="2701"/>
    <cellStyle name="Normal 3 2 3 2 2 2 2 2" xfId="5830"/>
    <cellStyle name="Normal 3 2 3 2 2 2 2 3" xfId="13133"/>
    <cellStyle name="Normal 3 2 3 2 2 2 3" xfId="1727"/>
    <cellStyle name="Normal 3 2 3 2 2 2 3 2" xfId="4856"/>
    <cellStyle name="Normal 3 2 3 2 2 2 3 3" xfId="12160"/>
    <cellStyle name="Normal 3 2 3 2 2 2 4" xfId="3979"/>
    <cellStyle name="Normal 3 2 3 2 2 2 5" xfId="11286"/>
    <cellStyle name="Normal 3 2 3 2 2 3" xfId="2203"/>
    <cellStyle name="Normal 3 2 3 2 2 3 2" xfId="5332"/>
    <cellStyle name="Normal 3 2 3 2 2 3 3" xfId="12635"/>
    <cellStyle name="Normal 3 2 3 2 2 4" xfId="1183"/>
    <cellStyle name="Normal 3 2 3 2 2 4 2" xfId="4312"/>
    <cellStyle name="Normal 3 2 3 2 2 4 3" xfId="11616"/>
    <cellStyle name="Normal 3 2 3 2 2 5" xfId="3046"/>
    <cellStyle name="Normal 3 2 3 2 2 5 2" xfId="6174"/>
    <cellStyle name="Normal 3 2 3 2 2 5 3" xfId="13477"/>
    <cellStyle name="Normal 3 2 3 2 2 6" xfId="3476"/>
    <cellStyle name="Normal 3 2 3 2 2 7" xfId="10784"/>
    <cellStyle name="Normal 3 2 3 2 3" xfId="515"/>
    <cellStyle name="Normal 3 2 3 2 3 2" xfId="2373"/>
    <cellStyle name="Normal 3 2 3 2 3 2 2" xfId="5502"/>
    <cellStyle name="Normal 3 2 3 2 3 2 3" xfId="12805"/>
    <cellStyle name="Normal 3 2 3 2 3 3" xfId="1549"/>
    <cellStyle name="Normal 3 2 3 2 3 3 2" xfId="4678"/>
    <cellStyle name="Normal 3 2 3 2 3 3 3" xfId="11982"/>
    <cellStyle name="Normal 3 2 3 2 3 4" xfId="3647"/>
    <cellStyle name="Normal 3 2 3 2 3 5" xfId="10955"/>
    <cellStyle name="Normal 3 2 3 2 4" xfId="687"/>
    <cellStyle name="Normal 3 2 3 2 4 2" xfId="2542"/>
    <cellStyle name="Normal 3 2 3 2 4 2 2" xfId="5671"/>
    <cellStyle name="Normal 3 2 3 2 4 2 3" xfId="12974"/>
    <cellStyle name="Normal 3 2 3 2 4 3" xfId="3818"/>
    <cellStyle name="Normal 3 2 3 2 4 4" xfId="11125"/>
    <cellStyle name="Normal 3 2 3 2 5" xfId="2044"/>
    <cellStyle name="Normal 3 2 3 2 5 2" xfId="5173"/>
    <cellStyle name="Normal 3 2 3 2 5 3" xfId="12477"/>
    <cellStyle name="Normal 3 2 3 2 6" xfId="1019"/>
    <cellStyle name="Normal 3 2 3 2 6 2" xfId="4148"/>
    <cellStyle name="Normal 3 2 3 2 6 3" xfId="11452"/>
    <cellStyle name="Normal 3 2 3 2 7" xfId="2889"/>
    <cellStyle name="Normal 3 2 3 2 7 2" xfId="6017"/>
    <cellStyle name="Normal 3 2 3 2 7 3" xfId="13320"/>
    <cellStyle name="Normal 3 2 3 2 8" xfId="3280"/>
    <cellStyle name="Normal 3 2 3 2 9" xfId="10597"/>
    <cellStyle name="Normal 3 2 3 3" xfId="280"/>
    <cellStyle name="Normal 3 2 3 3 2" xfId="785"/>
    <cellStyle name="Normal 3 2 3 3 2 2" xfId="2637"/>
    <cellStyle name="Normal 3 2 3 3 2 2 2" xfId="5766"/>
    <cellStyle name="Normal 3 2 3 3 2 2 3" xfId="13069"/>
    <cellStyle name="Normal 3 2 3 3 2 3" xfId="1663"/>
    <cellStyle name="Normal 3 2 3 3 2 3 2" xfId="4792"/>
    <cellStyle name="Normal 3 2 3 3 2 3 3" xfId="12096"/>
    <cellStyle name="Normal 3 2 3 3 2 4" xfId="3915"/>
    <cellStyle name="Normal 3 2 3 3 2 5" xfId="11222"/>
    <cellStyle name="Normal 3 2 3 3 3" xfId="2139"/>
    <cellStyle name="Normal 3 2 3 3 3 2" xfId="5268"/>
    <cellStyle name="Normal 3 2 3 3 3 3" xfId="12571"/>
    <cellStyle name="Normal 3 2 3 3 4" xfId="1119"/>
    <cellStyle name="Normal 3 2 3 3 4 2" xfId="4248"/>
    <cellStyle name="Normal 3 2 3 3 4 3" xfId="11552"/>
    <cellStyle name="Normal 3 2 3 3 5" xfId="2982"/>
    <cellStyle name="Normal 3 2 3 3 5 2" xfId="6110"/>
    <cellStyle name="Normal 3 2 3 3 5 3" xfId="13413"/>
    <cellStyle name="Normal 3 2 3 3 6" xfId="3412"/>
    <cellStyle name="Normal 3 2 3 3 7" xfId="10720"/>
    <cellStyle name="Normal 3 2 3 4" xfId="451"/>
    <cellStyle name="Normal 3 2 3 4 2" xfId="2309"/>
    <cellStyle name="Normal 3 2 3 4 2 2" xfId="5438"/>
    <cellStyle name="Normal 3 2 3 4 2 3" xfId="12741"/>
    <cellStyle name="Normal 3 2 3 4 3" xfId="1485"/>
    <cellStyle name="Normal 3 2 3 4 3 2" xfId="4614"/>
    <cellStyle name="Normal 3 2 3 4 3 3" xfId="11918"/>
    <cellStyle name="Normal 3 2 3 4 4" xfId="3583"/>
    <cellStyle name="Normal 3 2 3 4 5" xfId="10891"/>
    <cellStyle name="Normal 3 2 3 5" xfId="623"/>
    <cellStyle name="Normal 3 2 3 5 2" xfId="2478"/>
    <cellStyle name="Normal 3 2 3 5 2 2" xfId="5607"/>
    <cellStyle name="Normal 3 2 3 5 2 3" xfId="12910"/>
    <cellStyle name="Normal 3 2 3 5 3" xfId="3754"/>
    <cellStyle name="Normal 3 2 3 5 4" xfId="11061"/>
    <cellStyle name="Normal 3 2 3 6" xfId="1980"/>
    <cellStyle name="Normal 3 2 3 6 2" xfId="5109"/>
    <cellStyle name="Normal 3 2 3 6 3" xfId="12413"/>
    <cellStyle name="Normal 3 2 3 7" xfId="955"/>
    <cellStyle name="Normal 3 2 3 7 2" xfId="4084"/>
    <cellStyle name="Normal 3 2 3 7 3" xfId="11388"/>
    <cellStyle name="Normal 3 2 3 8" xfId="2825"/>
    <cellStyle name="Normal 3 2 3 8 2" xfId="5953"/>
    <cellStyle name="Normal 3 2 3 8 3" xfId="13256"/>
    <cellStyle name="Normal 3 2 3 9" xfId="3125"/>
    <cellStyle name="Normal 3 2 3 9 2" xfId="6253"/>
    <cellStyle name="Normal 3 2 3 9 3" xfId="13556"/>
    <cellStyle name="Normal 3 2 4" xfId="84"/>
    <cellStyle name="Normal 3 2 4 10" xfId="3229"/>
    <cellStyle name="Normal 3 2 4 11" xfId="10545"/>
    <cellStyle name="Normal 3 2 4 2" xfId="149"/>
    <cellStyle name="Normal 3 2 4 2 2" xfId="357"/>
    <cellStyle name="Normal 3 2 4 2 2 2" xfId="862"/>
    <cellStyle name="Normal 3 2 4 2 2 2 2" xfId="2714"/>
    <cellStyle name="Normal 3 2 4 2 2 2 2 2" xfId="5843"/>
    <cellStyle name="Normal 3 2 4 2 2 2 2 3" xfId="13146"/>
    <cellStyle name="Normal 3 2 4 2 2 2 3" xfId="1740"/>
    <cellStyle name="Normal 3 2 4 2 2 2 3 2" xfId="4869"/>
    <cellStyle name="Normal 3 2 4 2 2 2 3 3" xfId="12173"/>
    <cellStyle name="Normal 3 2 4 2 2 2 4" xfId="3992"/>
    <cellStyle name="Normal 3 2 4 2 2 2 5" xfId="11299"/>
    <cellStyle name="Normal 3 2 4 2 2 3" xfId="2216"/>
    <cellStyle name="Normal 3 2 4 2 2 3 2" xfId="5345"/>
    <cellStyle name="Normal 3 2 4 2 2 3 3" xfId="12648"/>
    <cellStyle name="Normal 3 2 4 2 2 4" xfId="1196"/>
    <cellStyle name="Normal 3 2 4 2 2 4 2" xfId="4325"/>
    <cellStyle name="Normal 3 2 4 2 2 4 3" xfId="11629"/>
    <cellStyle name="Normal 3 2 4 2 2 5" xfId="3059"/>
    <cellStyle name="Normal 3 2 4 2 2 5 2" xfId="6187"/>
    <cellStyle name="Normal 3 2 4 2 2 5 3" xfId="13490"/>
    <cellStyle name="Normal 3 2 4 2 2 6" xfId="3489"/>
    <cellStyle name="Normal 3 2 4 2 2 7" xfId="10797"/>
    <cellStyle name="Normal 3 2 4 2 3" xfId="528"/>
    <cellStyle name="Normal 3 2 4 2 3 2" xfId="2386"/>
    <cellStyle name="Normal 3 2 4 2 3 2 2" xfId="5515"/>
    <cellStyle name="Normal 3 2 4 2 3 2 3" xfId="12818"/>
    <cellStyle name="Normal 3 2 4 2 3 3" xfId="1562"/>
    <cellStyle name="Normal 3 2 4 2 3 3 2" xfId="4691"/>
    <cellStyle name="Normal 3 2 4 2 3 3 3" xfId="11995"/>
    <cellStyle name="Normal 3 2 4 2 3 4" xfId="3660"/>
    <cellStyle name="Normal 3 2 4 2 3 5" xfId="10968"/>
    <cellStyle name="Normal 3 2 4 2 4" xfId="700"/>
    <cellStyle name="Normal 3 2 4 2 4 2" xfId="2555"/>
    <cellStyle name="Normal 3 2 4 2 4 2 2" xfId="5684"/>
    <cellStyle name="Normal 3 2 4 2 4 2 3" xfId="12987"/>
    <cellStyle name="Normal 3 2 4 2 4 3" xfId="3831"/>
    <cellStyle name="Normal 3 2 4 2 4 4" xfId="11138"/>
    <cellStyle name="Normal 3 2 4 2 5" xfId="2057"/>
    <cellStyle name="Normal 3 2 4 2 5 2" xfId="5186"/>
    <cellStyle name="Normal 3 2 4 2 5 3" xfId="12490"/>
    <cellStyle name="Normal 3 2 4 2 6" xfId="1032"/>
    <cellStyle name="Normal 3 2 4 2 6 2" xfId="4161"/>
    <cellStyle name="Normal 3 2 4 2 6 3" xfId="11465"/>
    <cellStyle name="Normal 3 2 4 2 7" xfId="2902"/>
    <cellStyle name="Normal 3 2 4 2 7 2" xfId="6030"/>
    <cellStyle name="Normal 3 2 4 2 7 3" xfId="13333"/>
    <cellStyle name="Normal 3 2 4 2 8" xfId="3293"/>
    <cellStyle name="Normal 3 2 4 2 9" xfId="10610"/>
    <cellStyle name="Normal 3 2 4 3" xfId="293"/>
    <cellStyle name="Normal 3 2 4 3 2" xfId="798"/>
    <cellStyle name="Normal 3 2 4 3 2 2" xfId="2650"/>
    <cellStyle name="Normal 3 2 4 3 2 2 2" xfId="5779"/>
    <cellStyle name="Normal 3 2 4 3 2 2 3" xfId="13082"/>
    <cellStyle name="Normal 3 2 4 3 2 3" xfId="1676"/>
    <cellStyle name="Normal 3 2 4 3 2 3 2" xfId="4805"/>
    <cellStyle name="Normal 3 2 4 3 2 3 3" xfId="12109"/>
    <cellStyle name="Normal 3 2 4 3 2 4" xfId="3928"/>
    <cellStyle name="Normal 3 2 4 3 2 5" xfId="11235"/>
    <cellStyle name="Normal 3 2 4 3 3" xfId="2152"/>
    <cellStyle name="Normal 3 2 4 3 3 2" xfId="5281"/>
    <cellStyle name="Normal 3 2 4 3 3 3" xfId="12584"/>
    <cellStyle name="Normal 3 2 4 3 4" xfId="1132"/>
    <cellStyle name="Normal 3 2 4 3 4 2" xfId="4261"/>
    <cellStyle name="Normal 3 2 4 3 4 3" xfId="11565"/>
    <cellStyle name="Normal 3 2 4 3 5" xfId="2995"/>
    <cellStyle name="Normal 3 2 4 3 5 2" xfId="6123"/>
    <cellStyle name="Normal 3 2 4 3 5 3" xfId="13426"/>
    <cellStyle name="Normal 3 2 4 3 6" xfId="3425"/>
    <cellStyle name="Normal 3 2 4 3 7" xfId="10733"/>
    <cellStyle name="Normal 3 2 4 4" xfId="464"/>
    <cellStyle name="Normal 3 2 4 4 2" xfId="2322"/>
    <cellStyle name="Normal 3 2 4 4 2 2" xfId="5451"/>
    <cellStyle name="Normal 3 2 4 4 2 3" xfId="12754"/>
    <cellStyle name="Normal 3 2 4 4 3" xfId="1498"/>
    <cellStyle name="Normal 3 2 4 4 3 2" xfId="4627"/>
    <cellStyle name="Normal 3 2 4 4 3 3" xfId="11931"/>
    <cellStyle name="Normal 3 2 4 4 4" xfId="3596"/>
    <cellStyle name="Normal 3 2 4 4 5" xfId="10904"/>
    <cellStyle name="Normal 3 2 4 5" xfId="636"/>
    <cellStyle name="Normal 3 2 4 5 2" xfId="2491"/>
    <cellStyle name="Normal 3 2 4 5 2 2" xfId="5620"/>
    <cellStyle name="Normal 3 2 4 5 2 3" xfId="12923"/>
    <cellStyle name="Normal 3 2 4 5 3" xfId="3767"/>
    <cellStyle name="Normal 3 2 4 5 4" xfId="11074"/>
    <cellStyle name="Normal 3 2 4 6" xfId="1993"/>
    <cellStyle name="Normal 3 2 4 6 2" xfId="5122"/>
    <cellStyle name="Normal 3 2 4 6 3" xfId="12426"/>
    <cellStyle name="Normal 3 2 4 7" xfId="968"/>
    <cellStyle name="Normal 3 2 4 7 2" xfId="4097"/>
    <cellStyle name="Normal 3 2 4 7 3" xfId="11401"/>
    <cellStyle name="Normal 3 2 4 8" xfId="2838"/>
    <cellStyle name="Normal 3 2 4 8 2" xfId="5966"/>
    <cellStyle name="Normal 3 2 4 8 3" xfId="13269"/>
    <cellStyle name="Normal 3 2 4 9" xfId="3138"/>
    <cellStyle name="Normal 3 2 4 9 2" xfId="6266"/>
    <cellStyle name="Normal 3 2 4 9 3" xfId="13569"/>
    <cellStyle name="Normal 3 2 5" xfId="101"/>
    <cellStyle name="Normal 3 2 5 2" xfId="309"/>
    <cellStyle name="Normal 3 2 5 2 2" xfId="814"/>
    <cellStyle name="Normal 3 2 5 2 2 2" xfId="2666"/>
    <cellStyle name="Normal 3 2 5 2 2 2 2" xfId="5795"/>
    <cellStyle name="Normal 3 2 5 2 2 2 3" xfId="13098"/>
    <cellStyle name="Normal 3 2 5 2 2 3" xfId="1692"/>
    <cellStyle name="Normal 3 2 5 2 2 3 2" xfId="4821"/>
    <cellStyle name="Normal 3 2 5 2 2 3 3" xfId="12125"/>
    <cellStyle name="Normal 3 2 5 2 2 4" xfId="3944"/>
    <cellStyle name="Normal 3 2 5 2 2 5" xfId="11251"/>
    <cellStyle name="Normal 3 2 5 2 3" xfId="2168"/>
    <cellStyle name="Normal 3 2 5 2 3 2" xfId="5297"/>
    <cellStyle name="Normal 3 2 5 2 3 3" xfId="12600"/>
    <cellStyle name="Normal 3 2 5 2 4" xfId="1148"/>
    <cellStyle name="Normal 3 2 5 2 4 2" xfId="4277"/>
    <cellStyle name="Normal 3 2 5 2 4 3" xfId="11581"/>
    <cellStyle name="Normal 3 2 5 2 5" xfId="3011"/>
    <cellStyle name="Normal 3 2 5 2 5 2" xfId="6139"/>
    <cellStyle name="Normal 3 2 5 2 5 3" xfId="13442"/>
    <cellStyle name="Normal 3 2 5 2 6" xfId="3441"/>
    <cellStyle name="Normal 3 2 5 2 7" xfId="10749"/>
    <cellStyle name="Normal 3 2 5 3" xfId="480"/>
    <cellStyle name="Normal 3 2 5 3 2" xfId="2338"/>
    <cellStyle name="Normal 3 2 5 3 2 2" xfId="5467"/>
    <cellStyle name="Normal 3 2 5 3 2 3" xfId="12770"/>
    <cellStyle name="Normal 3 2 5 3 3" xfId="1514"/>
    <cellStyle name="Normal 3 2 5 3 3 2" xfId="4643"/>
    <cellStyle name="Normal 3 2 5 3 3 3" xfId="11947"/>
    <cellStyle name="Normal 3 2 5 3 4" xfId="3612"/>
    <cellStyle name="Normal 3 2 5 3 5" xfId="10920"/>
    <cellStyle name="Normal 3 2 5 4" xfId="652"/>
    <cellStyle name="Normal 3 2 5 4 2" xfId="2507"/>
    <cellStyle name="Normal 3 2 5 4 2 2" xfId="5636"/>
    <cellStyle name="Normal 3 2 5 4 2 3" xfId="12939"/>
    <cellStyle name="Normal 3 2 5 4 3" xfId="3783"/>
    <cellStyle name="Normal 3 2 5 4 4" xfId="11090"/>
    <cellStyle name="Normal 3 2 5 5" xfId="2009"/>
    <cellStyle name="Normal 3 2 5 5 2" xfId="5138"/>
    <cellStyle name="Normal 3 2 5 5 3" xfId="12442"/>
    <cellStyle name="Normal 3 2 5 6" xfId="984"/>
    <cellStyle name="Normal 3 2 5 6 2" xfId="4113"/>
    <cellStyle name="Normal 3 2 5 6 3" xfId="11417"/>
    <cellStyle name="Normal 3 2 5 7" xfId="2854"/>
    <cellStyle name="Normal 3 2 5 7 2" xfId="5982"/>
    <cellStyle name="Normal 3 2 5 7 3" xfId="13285"/>
    <cellStyle name="Normal 3 2 5 8" xfId="3245"/>
    <cellStyle name="Normal 3 2 5 9" xfId="10562"/>
    <cellStyle name="Normal 3 2 6" xfId="245"/>
    <cellStyle name="Normal 3 2 6 2" xfId="750"/>
    <cellStyle name="Normal 3 2 6 2 2" xfId="2602"/>
    <cellStyle name="Normal 3 2 6 2 2 2" xfId="5731"/>
    <cellStyle name="Normal 3 2 6 2 2 3" xfId="13034"/>
    <cellStyle name="Normal 3 2 6 2 3" xfId="1628"/>
    <cellStyle name="Normal 3 2 6 2 3 2" xfId="4757"/>
    <cellStyle name="Normal 3 2 6 2 3 3" xfId="12061"/>
    <cellStyle name="Normal 3 2 6 2 4" xfId="3880"/>
    <cellStyle name="Normal 3 2 6 2 5" xfId="11187"/>
    <cellStyle name="Normal 3 2 6 3" xfId="2104"/>
    <cellStyle name="Normal 3 2 6 3 2" xfId="5233"/>
    <cellStyle name="Normal 3 2 6 3 3" xfId="12536"/>
    <cellStyle name="Normal 3 2 6 4" xfId="1084"/>
    <cellStyle name="Normal 3 2 6 4 2" xfId="4213"/>
    <cellStyle name="Normal 3 2 6 4 3" xfId="11517"/>
    <cellStyle name="Normal 3 2 6 5" xfId="2947"/>
    <cellStyle name="Normal 3 2 6 5 2" xfId="6075"/>
    <cellStyle name="Normal 3 2 6 5 3" xfId="13378"/>
    <cellStyle name="Normal 3 2 6 6" xfId="3377"/>
    <cellStyle name="Normal 3 2 6 7" xfId="10685"/>
    <cellStyle name="Normal 3 2 7" xfId="416"/>
    <cellStyle name="Normal 3 2 7 2" xfId="2274"/>
    <cellStyle name="Normal 3 2 7 2 2" xfId="5403"/>
    <cellStyle name="Normal 3 2 7 2 3" xfId="12706"/>
    <cellStyle name="Normal 3 2 7 3" xfId="1450"/>
    <cellStyle name="Normal 3 2 7 3 2" xfId="4579"/>
    <cellStyle name="Normal 3 2 7 3 3" xfId="11883"/>
    <cellStyle name="Normal 3 2 7 4" xfId="3548"/>
    <cellStyle name="Normal 3 2 7 5" xfId="10856"/>
    <cellStyle name="Normal 3 2 8" xfId="588"/>
    <cellStyle name="Normal 3 2 8 2" xfId="2443"/>
    <cellStyle name="Normal 3 2 8 2 2" xfId="5572"/>
    <cellStyle name="Normal 3 2 8 2 3" xfId="12875"/>
    <cellStyle name="Normal 3 2 8 3" xfId="3719"/>
    <cellStyle name="Normal 3 2 8 4" xfId="11026"/>
    <cellStyle name="Normal 3 2 9" xfId="1945"/>
    <cellStyle name="Normal 3 2 9 2" xfId="5074"/>
    <cellStyle name="Normal 3 2 9 3" xfId="12378"/>
    <cellStyle name="Normal 3 3" xfId="39"/>
    <cellStyle name="Normal 3 3 10" xfId="925"/>
    <cellStyle name="Normal 3 3 10 2" xfId="4054"/>
    <cellStyle name="Normal 3 3 10 3" xfId="11358"/>
    <cellStyle name="Normal 3 3 11" xfId="2795"/>
    <cellStyle name="Normal 3 3 11 2" xfId="5923"/>
    <cellStyle name="Normal 3 3 11 3" xfId="13226"/>
    <cellStyle name="Normal 3 3 12" xfId="3095"/>
    <cellStyle name="Normal 3 3 12 2" xfId="6223"/>
    <cellStyle name="Normal 3 3 12 3" xfId="13526"/>
    <cellStyle name="Normal 3 3 13" xfId="3185"/>
    <cellStyle name="Normal 3 3 14" xfId="10502"/>
    <cellStyle name="Normal 3 3 2" xfId="58"/>
    <cellStyle name="Normal 3 3 2 10" xfId="3203"/>
    <cellStyle name="Normal 3 3 2 11" xfId="10520"/>
    <cellStyle name="Normal 3 3 2 2" xfId="124"/>
    <cellStyle name="Normal 3 3 2 2 2" xfId="332"/>
    <cellStyle name="Normal 3 3 2 2 2 2" xfId="837"/>
    <cellStyle name="Normal 3 3 2 2 2 2 2" xfId="2689"/>
    <cellStyle name="Normal 3 3 2 2 2 2 2 2" xfId="5818"/>
    <cellStyle name="Normal 3 3 2 2 2 2 2 3" xfId="13121"/>
    <cellStyle name="Normal 3 3 2 2 2 2 3" xfId="1715"/>
    <cellStyle name="Normal 3 3 2 2 2 2 3 2" xfId="4844"/>
    <cellStyle name="Normal 3 3 2 2 2 2 3 3" xfId="12148"/>
    <cellStyle name="Normal 3 3 2 2 2 2 4" xfId="3967"/>
    <cellStyle name="Normal 3 3 2 2 2 2 5" xfId="11274"/>
    <cellStyle name="Normal 3 3 2 2 2 3" xfId="2191"/>
    <cellStyle name="Normal 3 3 2 2 2 3 2" xfId="5320"/>
    <cellStyle name="Normal 3 3 2 2 2 3 3" xfId="12623"/>
    <cellStyle name="Normal 3 3 2 2 2 4" xfId="1171"/>
    <cellStyle name="Normal 3 3 2 2 2 4 2" xfId="4300"/>
    <cellStyle name="Normal 3 3 2 2 2 4 3" xfId="11604"/>
    <cellStyle name="Normal 3 3 2 2 2 5" xfId="3034"/>
    <cellStyle name="Normal 3 3 2 2 2 5 2" xfId="6162"/>
    <cellStyle name="Normal 3 3 2 2 2 5 3" xfId="13465"/>
    <cellStyle name="Normal 3 3 2 2 2 6" xfId="3464"/>
    <cellStyle name="Normal 3 3 2 2 2 7" xfId="10772"/>
    <cellStyle name="Normal 3 3 2 2 3" xfId="503"/>
    <cellStyle name="Normal 3 3 2 2 3 2" xfId="2361"/>
    <cellStyle name="Normal 3 3 2 2 3 2 2" xfId="5490"/>
    <cellStyle name="Normal 3 3 2 2 3 2 3" xfId="12793"/>
    <cellStyle name="Normal 3 3 2 2 3 3" xfId="1537"/>
    <cellStyle name="Normal 3 3 2 2 3 3 2" xfId="4666"/>
    <cellStyle name="Normal 3 3 2 2 3 3 3" xfId="11970"/>
    <cellStyle name="Normal 3 3 2 2 3 4" xfId="3635"/>
    <cellStyle name="Normal 3 3 2 2 3 5" xfId="10943"/>
    <cellStyle name="Normal 3 3 2 2 4" xfId="675"/>
    <cellStyle name="Normal 3 3 2 2 4 2" xfId="2530"/>
    <cellStyle name="Normal 3 3 2 2 4 2 2" xfId="5659"/>
    <cellStyle name="Normal 3 3 2 2 4 2 3" xfId="12962"/>
    <cellStyle name="Normal 3 3 2 2 4 3" xfId="3806"/>
    <cellStyle name="Normal 3 3 2 2 4 4" xfId="11113"/>
    <cellStyle name="Normal 3 3 2 2 5" xfId="2032"/>
    <cellStyle name="Normal 3 3 2 2 5 2" xfId="5161"/>
    <cellStyle name="Normal 3 3 2 2 5 3" xfId="12465"/>
    <cellStyle name="Normal 3 3 2 2 6" xfId="1007"/>
    <cellStyle name="Normal 3 3 2 2 6 2" xfId="4136"/>
    <cellStyle name="Normal 3 3 2 2 6 3" xfId="11440"/>
    <cellStyle name="Normal 3 3 2 2 7" xfId="2877"/>
    <cellStyle name="Normal 3 3 2 2 7 2" xfId="6005"/>
    <cellStyle name="Normal 3 3 2 2 7 3" xfId="13308"/>
    <cellStyle name="Normal 3 3 2 2 8" xfId="3268"/>
    <cellStyle name="Normal 3 3 2 2 9" xfId="10585"/>
    <cellStyle name="Normal 3 3 2 3" xfId="268"/>
    <cellStyle name="Normal 3 3 2 3 2" xfId="773"/>
    <cellStyle name="Normal 3 3 2 3 2 2" xfId="2625"/>
    <cellStyle name="Normal 3 3 2 3 2 2 2" xfId="5754"/>
    <cellStyle name="Normal 3 3 2 3 2 2 3" xfId="13057"/>
    <cellStyle name="Normal 3 3 2 3 2 3" xfId="1651"/>
    <cellStyle name="Normal 3 3 2 3 2 3 2" xfId="4780"/>
    <cellStyle name="Normal 3 3 2 3 2 3 3" xfId="12084"/>
    <cellStyle name="Normal 3 3 2 3 2 4" xfId="3903"/>
    <cellStyle name="Normal 3 3 2 3 2 5" xfId="11210"/>
    <cellStyle name="Normal 3 3 2 3 3" xfId="2127"/>
    <cellStyle name="Normal 3 3 2 3 3 2" xfId="5256"/>
    <cellStyle name="Normal 3 3 2 3 3 3" xfId="12559"/>
    <cellStyle name="Normal 3 3 2 3 4" xfId="1107"/>
    <cellStyle name="Normal 3 3 2 3 4 2" xfId="4236"/>
    <cellStyle name="Normal 3 3 2 3 4 3" xfId="11540"/>
    <cellStyle name="Normal 3 3 2 3 5" xfId="2970"/>
    <cellStyle name="Normal 3 3 2 3 5 2" xfId="6098"/>
    <cellStyle name="Normal 3 3 2 3 5 3" xfId="13401"/>
    <cellStyle name="Normal 3 3 2 3 6" xfId="3400"/>
    <cellStyle name="Normal 3 3 2 3 7" xfId="10708"/>
    <cellStyle name="Normal 3 3 2 4" xfId="439"/>
    <cellStyle name="Normal 3 3 2 4 2" xfId="2297"/>
    <cellStyle name="Normal 3 3 2 4 2 2" xfId="5426"/>
    <cellStyle name="Normal 3 3 2 4 2 3" xfId="12729"/>
    <cellStyle name="Normal 3 3 2 4 3" xfId="1473"/>
    <cellStyle name="Normal 3 3 2 4 3 2" xfId="4602"/>
    <cellStyle name="Normal 3 3 2 4 3 3" xfId="11906"/>
    <cellStyle name="Normal 3 3 2 4 4" xfId="3571"/>
    <cellStyle name="Normal 3 3 2 4 5" xfId="10879"/>
    <cellStyle name="Normal 3 3 2 5" xfId="611"/>
    <cellStyle name="Normal 3 3 2 5 2" xfId="2466"/>
    <cellStyle name="Normal 3 3 2 5 2 2" xfId="5595"/>
    <cellStyle name="Normal 3 3 2 5 2 3" xfId="12898"/>
    <cellStyle name="Normal 3 3 2 5 3" xfId="3742"/>
    <cellStyle name="Normal 3 3 2 5 4" xfId="11049"/>
    <cellStyle name="Normal 3 3 2 6" xfId="1968"/>
    <cellStyle name="Normal 3 3 2 6 2" xfId="5097"/>
    <cellStyle name="Normal 3 3 2 6 3" xfId="12401"/>
    <cellStyle name="Normal 3 3 2 7" xfId="943"/>
    <cellStyle name="Normal 3 3 2 7 2" xfId="4072"/>
    <cellStyle name="Normal 3 3 2 7 3" xfId="11376"/>
    <cellStyle name="Normal 3 3 2 8" xfId="2813"/>
    <cellStyle name="Normal 3 3 2 8 2" xfId="5941"/>
    <cellStyle name="Normal 3 3 2 8 3" xfId="13244"/>
    <cellStyle name="Normal 3 3 2 9" xfId="3113"/>
    <cellStyle name="Normal 3 3 2 9 2" xfId="6241"/>
    <cellStyle name="Normal 3 3 2 9 3" xfId="13544"/>
    <cellStyle name="Normal 3 3 3" xfId="75"/>
    <cellStyle name="Normal 3 3 3 10" xfId="3220"/>
    <cellStyle name="Normal 3 3 3 11" xfId="10536"/>
    <cellStyle name="Normal 3 3 3 2" xfId="140"/>
    <cellStyle name="Normal 3 3 3 2 2" xfId="348"/>
    <cellStyle name="Normal 3 3 3 2 2 2" xfId="853"/>
    <cellStyle name="Normal 3 3 3 2 2 2 2" xfId="2705"/>
    <cellStyle name="Normal 3 3 3 2 2 2 2 2" xfId="5834"/>
    <cellStyle name="Normal 3 3 3 2 2 2 2 3" xfId="13137"/>
    <cellStyle name="Normal 3 3 3 2 2 2 3" xfId="1731"/>
    <cellStyle name="Normal 3 3 3 2 2 2 3 2" xfId="4860"/>
    <cellStyle name="Normal 3 3 3 2 2 2 3 3" xfId="12164"/>
    <cellStyle name="Normal 3 3 3 2 2 2 4" xfId="3983"/>
    <cellStyle name="Normal 3 3 3 2 2 2 5" xfId="11290"/>
    <cellStyle name="Normal 3 3 3 2 2 3" xfId="2207"/>
    <cellStyle name="Normal 3 3 3 2 2 3 2" xfId="5336"/>
    <cellStyle name="Normal 3 3 3 2 2 3 3" xfId="12639"/>
    <cellStyle name="Normal 3 3 3 2 2 4" xfId="1187"/>
    <cellStyle name="Normal 3 3 3 2 2 4 2" xfId="4316"/>
    <cellStyle name="Normal 3 3 3 2 2 4 3" xfId="11620"/>
    <cellStyle name="Normal 3 3 3 2 2 5" xfId="3050"/>
    <cellStyle name="Normal 3 3 3 2 2 5 2" xfId="6178"/>
    <cellStyle name="Normal 3 3 3 2 2 5 3" xfId="13481"/>
    <cellStyle name="Normal 3 3 3 2 2 6" xfId="3480"/>
    <cellStyle name="Normal 3 3 3 2 2 7" xfId="10788"/>
    <cellStyle name="Normal 3 3 3 2 3" xfId="519"/>
    <cellStyle name="Normal 3 3 3 2 3 2" xfId="2377"/>
    <cellStyle name="Normal 3 3 3 2 3 2 2" xfId="5506"/>
    <cellStyle name="Normal 3 3 3 2 3 2 3" xfId="12809"/>
    <cellStyle name="Normal 3 3 3 2 3 3" xfId="1553"/>
    <cellStyle name="Normal 3 3 3 2 3 3 2" xfId="4682"/>
    <cellStyle name="Normal 3 3 3 2 3 3 3" xfId="11986"/>
    <cellStyle name="Normal 3 3 3 2 3 4" xfId="3651"/>
    <cellStyle name="Normal 3 3 3 2 3 5" xfId="10959"/>
    <cellStyle name="Normal 3 3 3 2 4" xfId="691"/>
    <cellStyle name="Normal 3 3 3 2 4 2" xfId="2546"/>
    <cellStyle name="Normal 3 3 3 2 4 2 2" xfId="5675"/>
    <cellStyle name="Normal 3 3 3 2 4 2 3" xfId="12978"/>
    <cellStyle name="Normal 3 3 3 2 4 3" xfId="3822"/>
    <cellStyle name="Normal 3 3 3 2 4 4" xfId="11129"/>
    <cellStyle name="Normal 3 3 3 2 5" xfId="2048"/>
    <cellStyle name="Normal 3 3 3 2 5 2" xfId="5177"/>
    <cellStyle name="Normal 3 3 3 2 5 3" xfId="12481"/>
    <cellStyle name="Normal 3 3 3 2 6" xfId="1023"/>
    <cellStyle name="Normal 3 3 3 2 6 2" xfId="4152"/>
    <cellStyle name="Normal 3 3 3 2 6 3" xfId="11456"/>
    <cellStyle name="Normal 3 3 3 2 7" xfId="2893"/>
    <cellStyle name="Normal 3 3 3 2 7 2" xfId="6021"/>
    <cellStyle name="Normal 3 3 3 2 7 3" xfId="13324"/>
    <cellStyle name="Normal 3 3 3 2 8" xfId="3284"/>
    <cellStyle name="Normal 3 3 3 2 9" xfId="10601"/>
    <cellStyle name="Normal 3 3 3 3" xfId="284"/>
    <cellStyle name="Normal 3 3 3 3 2" xfId="789"/>
    <cellStyle name="Normal 3 3 3 3 2 2" xfId="2641"/>
    <cellStyle name="Normal 3 3 3 3 2 2 2" xfId="5770"/>
    <cellStyle name="Normal 3 3 3 3 2 2 3" xfId="13073"/>
    <cellStyle name="Normal 3 3 3 3 2 3" xfId="1667"/>
    <cellStyle name="Normal 3 3 3 3 2 3 2" xfId="4796"/>
    <cellStyle name="Normal 3 3 3 3 2 3 3" xfId="12100"/>
    <cellStyle name="Normal 3 3 3 3 2 4" xfId="3919"/>
    <cellStyle name="Normal 3 3 3 3 2 5" xfId="11226"/>
    <cellStyle name="Normal 3 3 3 3 3" xfId="2143"/>
    <cellStyle name="Normal 3 3 3 3 3 2" xfId="5272"/>
    <cellStyle name="Normal 3 3 3 3 3 3" xfId="12575"/>
    <cellStyle name="Normal 3 3 3 3 4" xfId="1123"/>
    <cellStyle name="Normal 3 3 3 3 4 2" xfId="4252"/>
    <cellStyle name="Normal 3 3 3 3 4 3" xfId="11556"/>
    <cellStyle name="Normal 3 3 3 3 5" xfId="2986"/>
    <cellStyle name="Normal 3 3 3 3 5 2" xfId="6114"/>
    <cellStyle name="Normal 3 3 3 3 5 3" xfId="13417"/>
    <cellStyle name="Normal 3 3 3 3 6" xfId="3416"/>
    <cellStyle name="Normal 3 3 3 3 7" xfId="10724"/>
    <cellStyle name="Normal 3 3 3 4" xfId="455"/>
    <cellStyle name="Normal 3 3 3 4 2" xfId="2313"/>
    <cellStyle name="Normal 3 3 3 4 2 2" xfId="5442"/>
    <cellStyle name="Normal 3 3 3 4 2 3" xfId="12745"/>
    <cellStyle name="Normal 3 3 3 4 3" xfId="1489"/>
    <cellStyle name="Normal 3 3 3 4 3 2" xfId="4618"/>
    <cellStyle name="Normal 3 3 3 4 3 3" xfId="11922"/>
    <cellStyle name="Normal 3 3 3 4 4" xfId="3587"/>
    <cellStyle name="Normal 3 3 3 4 5" xfId="10895"/>
    <cellStyle name="Normal 3 3 3 5" xfId="627"/>
    <cellStyle name="Normal 3 3 3 5 2" xfId="2482"/>
    <cellStyle name="Normal 3 3 3 5 2 2" xfId="5611"/>
    <cellStyle name="Normal 3 3 3 5 2 3" xfId="12914"/>
    <cellStyle name="Normal 3 3 3 5 3" xfId="3758"/>
    <cellStyle name="Normal 3 3 3 5 4" xfId="11065"/>
    <cellStyle name="Normal 3 3 3 6" xfId="1984"/>
    <cellStyle name="Normal 3 3 3 6 2" xfId="5113"/>
    <cellStyle name="Normal 3 3 3 6 3" xfId="12417"/>
    <cellStyle name="Normal 3 3 3 7" xfId="959"/>
    <cellStyle name="Normal 3 3 3 7 2" xfId="4088"/>
    <cellStyle name="Normal 3 3 3 7 3" xfId="11392"/>
    <cellStyle name="Normal 3 3 3 8" xfId="2829"/>
    <cellStyle name="Normal 3 3 3 8 2" xfId="5957"/>
    <cellStyle name="Normal 3 3 3 8 3" xfId="13260"/>
    <cellStyle name="Normal 3 3 3 9" xfId="3129"/>
    <cellStyle name="Normal 3 3 3 9 2" xfId="6257"/>
    <cellStyle name="Normal 3 3 3 9 3" xfId="13560"/>
    <cellStyle name="Normal 3 3 4" xfId="89"/>
    <cellStyle name="Normal 3 3 4 10" xfId="3233"/>
    <cellStyle name="Normal 3 3 4 11" xfId="10550"/>
    <cellStyle name="Normal 3 3 4 2" xfId="153"/>
    <cellStyle name="Normal 3 3 4 2 2" xfId="361"/>
    <cellStyle name="Normal 3 3 4 2 2 2" xfId="866"/>
    <cellStyle name="Normal 3 3 4 2 2 2 2" xfId="2718"/>
    <cellStyle name="Normal 3 3 4 2 2 2 2 2" xfId="5847"/>
    <cellStyle name="Normal 3 3 4 2 2 2 2 3" xfId="13150"/>
    <cellStyle name="Normal 3 3 4 2 2 2 3" xfId="1744"/>
    <cellStyle name="Normal 3 3 4 2 2 2 3 2" xfId="4873"/>
    <cellStyle name="Normal 3 3 4 2 2 2 3 3" xfId="12177"/>
    <cellStyle name="Normal 3 3 4 2 2 2 4" xfId="3996"/>
    <cellStyle name="Normal 3 3 4 2 2 2 5" xfId="11303"/>
    <cellStyle name="Normal 3 3 4 2 2 3" xfId="2220"/>
    <cellStyle name="Normal 3 3 4 2 2 3 2" xfId="5349"/>
    <cellStyle name="Normal 3 3 4 2 2 3 3" xfId="12652"/>
    <cellStyle name="Normal 3 3 4 2 2 4" xfId="1200"/>
    <cellStyle name="Normal 3 3 4 2 2 4 2" xfId="4329"/>
    <cellStyle name="Normal 3 3 4 2 2 4 3" xfId="11633"/>
    <cellStyle name="Normal 3 3 4 2 2 5" xfId="3063"/>
    <cellStyle name="Normal 3 3 4 2 2 5 2" xfId="6191"/>
    <cellStyle name="Normal 3 3 4 2 2 5 3" xfId="13494"/>
    <cellStyle name="Normal 3 3 4 2 2 6" xfId="3493"/>
    <cellStyle name="Normal 3 3 4 2 2 7" xfId="10801"/>
    <cellStyle name="Normal 3 3 4 2 3" xfId="532"/>
    <cellStyle name="Normal 3 3 4 2 3 2" xfId="2390"/>
    <cellStyle name="Normal 3 3 4 2 3 2 2" xfId="5519"/>
    <cellStyle name="Normal 3 3 4 2 3 2 3" xfId="12822"/>
    <cellStyle name="Normal 3 3 4 2 3 3" xfId="1566"/>
    <cellStyle name="Normal 3 3 4 2 3 3 2" xfId="4695"/>
    <cellStyle name="Normal 3 3 4 2 3 3 3" xfId="11999"/>
    <cellStyle name="Normal 3 3 4 2 3 4" xfId="3664"/>
    <cellStyle name="Normal 3 3 4 2 3 5" xfId="10972"/>
    <cellStyle name="Normal 3 3 4 2 4" xfId="704"/>
    <cellStyle name="Normal 3 3 4 2 4 2" xfId="2559"/>
    <cellStyle name="Normal 3 3 4 2 4 2 2" xfId="5688"/>
    <cellStyle name="Normal 3 3 4 2 4 2 3" xfId="12991"/>
    <cellStyle name="Normal 3 3 4 2 4 3" xfId="3835"/>
    <cellStyle name="Normal 3 3 4 2 4 4" xfId="11142"/>
    <cellStyle name="Normal 3 3 4 2 5" xfId="2061"/>
    <cellStyle name="Normal 3 3 4 2 5 2" xfId="5190"/>
    <cellStyle name="Normal 3 3 4 2 5 3" xfId="12494"/>
    <cellStyle name="Normal 3 3 4 2 6" xfId="1036"/>
    <cellStyle name="Normal 3 3 4 2 6 2" xfId="4165"/>
    <cellStyle name="Normal 3 3 4 2 6 3" xfId="11469"/>
    <cellStyle name="Normal 3 3 4 2 7" xfId="2906"/>
    <cellStyle name="Normal 3 3 4 2 7 2" xfId="6034"/>
    <cellStyle name="Normal 3 3 4 2 7 3" xfId="13337"/>
    <cellStyle name="Normal 3 3 4 2 8" xfId="3297"/>
    <cellStyle name="Normal 3 3 4 2 9" xfId="10614"/>
    <cellStyle name="Normal 3 3 4 3" xfId="297"/>
    <cellStyle name="Normal 3 3 4 3 2" xfId="802"/>
    <cellStyle name="Normal 3 3 4 3 2 2" xfId="2654"/>
    <cellStyle name="Normal 3 3 4 3 2 2 2" xfId="5783"/>
    <cellStyle name="Normal 3 3 4 3 2 2 3" xfId="13086"/>
    <cellStyle name="Normal 3 3 4 3 2 3" xfId="1680"/>
    <cellStyle name="Normal 3 3 4 3 2 3 2" xfId="4809"/>
    <cellStyle name="Normal 3 3 4 3 2 3 3" xfId="12113"/>
    <cellStyle name="Normal 3 3 4 3 2 4" xfId="3932"/>
    <cellStyle name="Normal 3 3 4 3 2 5" xfId="11239"/>
    <cellStyle name="Normal 3 3 4 3 3" xfId="2156"/>
    <cellStyle name="Normal 3 3 4 3 3 2" xfId="5285"/>
    <cellStyle name="Normal 3 3 4 3 3 3" xfId="12588"/>
    <cellStyle name="Normal 3 3 4 3 4" xfId="1136"/>
    <cellStyle name="Normal 3 3 4 3 4 2" xfId="4265"/>
    <cellStyle name="Normal 3 3 4 3 4 3" xfId="11569"/>
    <cellStyle name="Normal 3 3 4 3 5" xfId="2999"/>
    <cellStyle name="Normal 3 3 4 3 5 2" xfId="6127"/>
    <cellStyle name="Normal 3 3 4 3 5 3" xfId="13430"/>
    <cellStyle name="Normal 3 3 4 3 6" xfId="3429"/>
    <cellStyle name="Normal 3 3 4 3 7" xfId="10737"/>
    <cellStyle name="Normal 3 3 4 4" xfId="468"/>
    <cellStyle name="Normal 3 3 4 4 2" xfId="2326"/>
    <cellStyle name="Normal 3 3 4 4 2 2" xfId="5455"/>
    <cellStyle name="Normal 3 3 4 4 2 3" xfId="12758"/>
    <cellStyle name="Normal 3 3 4 4 3" xfId="1502"/>
    <cellStyle name="Normal 3 3 4 4 3 2" xfId="4631"/>
    <cellStyle name="Normal 3 3 4 4 3 3" xfId="11935"/>
    <cellStyle name="Normal 3 3 4 4 4" xfId="3600"/>
    <cellStyle name="Normal 3 3 4 4 5" xfId="10908"/>
    <cellStyle name="Normal 3 3 4 5" xfId="640"/>
    <cellStyle name="Normal 3 3 4 5 2" xfId="2495"/>
    <cellStyle name="Normal 3 3 4 5 2 2" xfId="5624"/>
    <cellStyle name="Normal 3 3 4 5 2 3" xfId="12927"/>
    <cellStyle name="Normal 3 3 4 5 3" xfId="3771"/>
    <cellStyle name="Normal 3 3 4 5 4" xfId="11078"/>
    <cellStyle name="Normal 3 3 4 6" xfId="1997"/>
    <cellStyle name="Normal 3 3 4 6 2" xfId="5126"/>
    <cellStyle name="Normal 3 3 4 6 3" xfId="12430"/>
    <cellStyle name="Normal 3 3 4 7" xfId="972"/>
    <cellStyle name="Normal 3 3 4 7 2" xfId="4101"/>
    <cellStyle name="Normal 3 3 4 7 3" xfId="11405"/>
    <cellStyle name="Normal 3 3 4 8" xfId="2842"/>
    <cellStyle name="Normal 3 3 4 8 2" xfId="5970"/>
    <cellStyle name="Normal 3 3 4 8 3" xfId="13273"/>
    <cellStyle name="Normal 3 3 4 9" xfId="3142"/>
    <cellStyle name="Normal 3 3 4 9 2" xfId="6270"/>
    <cellStyle name="Normal 3 3 4 9 3" xfId="13573"/>
    <cellStyle name="Normal 3 3 5" xfId="106"/>
    <cellStyle name="Normal 3 3 5 2" xfId="314"/>
    <cellStyle name="Normal 3 3 5 2 2" xfId="819"/>
    <cellStyle name="Normal 3 3 5 2 2 2" xfId="2671"/>
    <cellStyle name="Normal 3 3 5 2 2 2 2" xfId="5800"/>
    <cellStyle name="Normal 3 3 5 2 2 2 3" xfId="13103"/>
    <cellStyle name="Normal 3 3 5 2 2 3" xfId="1697"/>
    <cellStyle name="Normal 3 3 5 2 2 3 2" xfId="4826"/>
    <cellStyle name="Normal 3 3 5 2 2 3 3" xfId="12130"/>
    <cellStyle name="Normal 3 3 5 2 2 4" xfId="3949"/>
    <cellStyle name="Normal 3 3 5 2 2 5" xfId="11256"/>
    <cellStyle name="Normal 3 3 5 2 3" xfId="2173"/>
    <cellStyle name="Normal 3 3 5 2 3 2" xfId="5302"/>
    <cellStyle name="Normal 3 3 5 2 3 3" xfId="12605"/>
    <cellStyle name="Normal 3 3 5 2 4" xfId="1153"/>
    <cellStyle name="Normal 3 3 5 2 4 2" xfId="4282"/>
    <cellStyle name="Normal 3 3 5 2 4 3" xfId="11586"/>
    <cellStyle name="Normal 3 3 5 2 5" xfId="3016"/>
    <cellStyle name="Normal 3 3 5 2 5 2" xfId="6144"/>
    <cellStyle name="Normal 3 3 5 2 5 3" xfId="13447"/>
    <cellStyle name="Normal 3 3 5 2 6" xfId="3446"/>
    <cellStyle name="Normal 3 3 5 2 7" xfId="10754"/>
    <cellStyle name="Normal 3 3 5 3" xfId="485"/>
    <cellStyle name="Normal 3 3 5 3 2" xfId="2343"/>
    <cellStyle name="Normal 3 3 5 3 2 2" xfId="5472"/>
    <cellStyle name="Normal 3 3 5 3 2 3" xfId="12775"/>
    <cellStyle name="Normal 3 3 5 3 3" xfId="1519"/>
    <cellStyle name="Normal 3 3 5 3 3 2" xfId="4648"/>
    <cellStyle name="Normal 3 3 5 3 3 3" xfId="11952"/>
    <cellStyle name="Normal 3 3 5 3 4" xfId="3617"/>
    <cellStyle name="Normal 3 3 5 3 5" xfId="10925"/>
    <cellStyle name="Normal 3 3 5 4" xfId="657"/>
    <cellStyle name="Normal 3 3 5 4 2" xfId="2512"/>
    <cellStyle name="Normal 3 3 5 4 2 2" xfId="5641"/>
    <cellStyle name="Normal 3 3 5 4 2 3" xfId="12944"/>
    <cellStyle name="Normal 3 3 5 4 3" xfId="3788"/>
    <cellStyle name="Normal 3 3 5 4 4" xfId="11095"/>
    <cellStyle name="Normal 3 3 5 5" xfId="2014"/>
    <cellStyle name="Normal 3 3 5 5 2" xfId="5143"/>
    <cellStyle name="Normal 3 3 5 5 3" xfId="12447"/>
    <cellStyle name="Normal 3 3 5 6" xfId="989"/>
    <cellStyle name="Normal 3 3 5 6 2" xfId="4118"/>
    <cellStyle name="Normal 3 3 5 6 3" xfId="11422"/>
    <cellStyle name="Normal 3 3 5 7" xfId="2859"/>
    <cellStyle name="Normal 3 3 5 7 2" xfId="5987"/>
    <cellStyle name="Normal 3 3 5 7 3" xfId="13290"/>
    <cellStyle name="Normal 3 3 5 8" xfId="3250"/>
    <cellStyle name="Normal 3 3 5 9" xfId="10567"/>
    <cellStyle name="Normal 3 3 6" xfId="250"/>
    <cellStyle name="Normal 3 3 6 2" xfId="755"/>
    <cellStyle name="Normal 3 3 6 2 2" xfId="2607"/>
    <cellStyle name="Normal 3 3 6 2 2 2" xfId="5736"/>
    <cellStyle name="Normal 3 3 6 2 2 3" xfId="13039"/>
    <cellStyle name="Normal 3 3 6 2 3" xfId="1633"/>
    <cellStyle name="Normal 3 3 6 2 3 2" xfId="4762"/>
    <cellStyle name="Normal 3 3 6 2 3 3" xfId="12066"/>
    <cellStyle name="Normal 3 3 6 2 4" xfId="3885"/>
    <cellStyle name="Normal 3 3 6 2 5" xfId="11192"/>
    <cellStyle name="Normal 3 3 6 3" xfId="2109"/>
    <cellStyle name="Normal 3 3 6 3 2" xfId="5238"/>
    <cellStyle name="Normal 3 3 6 3 3" xfId="12541"/>
    <cellStyle name="Normal 3 3 6 4" xfId="1089"/>
    <cellStyle name="Normal 3 3 6 4 2" xfId="4218"/>
    <cellStyle name="Normal 3 3 6 4 3" xfId="11522"/>
    <cellStyle name="Normal 3 3 6 5" xfId="2952"/>
    <cellStyle name="Normal 3 3 6 5 2" xfId="6080"/>
    <cellStyle name="Normal 3 3 6 5 3" xfId="13383"/>
    <cellStyle name="Normal 3 3 6 6" xfId="3382"/>
    <cellStyle name="Normal 3 3 6 7" xfId="10690"/>
    <cellStyle name="Normal 3 3 7" xfId="421"/>
    <cellStyle name="Normal 3 3 7 2" xfId="2279"/>
    <cellStyle name="Normal 3 3 7 2 2" xfId="5408"/>
    <cellStyle name="Normal 3 3 7 2 3" xfId="12711"/>
    <cellStyle name="Normal 3 3 7 3" xfId="1455"/>
    <cellStyle name="Normal 3 3 7 3 2" xfId="4584"/>
    <cellStyle name="Normal 3 3 7 3 3" xfId="11888"/>
    <cellStyle name="Normal 3 3 7 4" xfId="3553"/>
    <cellStyle name="Normal 3 3 7 5" xfId="10861"/>
    <cellStyle name="Normal 3 3 8" xfId="593"/>
    <cellStyle name="Normal 3 3 8 2" xfId="2448"/>
    <cellStyle name="Normal 3 3 8 2 2" xfId="5577"/>
    <cellStyle name="Normal 3 3 8 2 3" xfId="12880"/>
    <cellStyle name="Normal 3 3 8 3" xfId="3724"/>
    <cellStyle name="Normal 3 3 8 4" xfId="11031"/>
    <cellStyle name="Normal 3 3 9" xfId="1950"/>
    <cellStyle name="Normal 3 3 9 2" xfId="5079"/>
    <cellStyle name="Normal 3 3 9 3" xfId="12383"/>
    <cellStyle name="Normal 3 4" xfId="30"/>
    <cellStyle name="Normal 3 4 10" xfId="916"/>
    <cellStyle name="Normal 3 4 10 2" xfId="4045"/>
    <cellStyle name="Normal 3 4 10 3" xfId="11349"/>
    <cellStyle name="Normal 3 4 11" xfId="2786"/>
    <cellStyle name="Normal 3 4 11 2" xfId="5914"/>
    <cellStyle name="Normal 3 4 11 3" xfId="13217"/>
    <cellStyle name="Normal 3 4 12" xfId="3086"/>
    <cellStyle name="Normal 3 4 12 2" xfId="6214"/>
    <cellStyle name="Normal 3 4 12 3" xfId="13517"/>
    <cellStyle name="Normal 3 4 13" xfId="3176"/>
    <cellStyle name="Normal 3 4 14" xfId="10493"/>
    <cellStyle name="Normal 3 4 2" xfId="50"/>
    <cellStyle name="Normal 3 4 2 10" xfId="3196"/>
    <cellStyle name="Normal 3 4 2 11" xfId="10513"/>
    <cellStyle name="Normal 3 4 2 2" xfId="117"/>
    <cellStyle name="Normal 3 4 2 2 2" xfId="325"/>
    <cellStyle name="Normal 3 4 2 2 2 2" xfId="830"/>
    <cellStyle name="Normal 3 4 2 2 2 2 2" xfId="2682"/>
    <cellStyle name="Normal 3 4 2 2 2 2 2 2" xfId="5811"/>
    <cellStyle name="Normal 3 4 2 2 2 2 2 3" xfId="13114"/>
    <cellStyle name="Normal 3 4 2 2 2 2 3" xfId="1708"/>
    <cellStyle name="Normal 3 4 2 2 2 2 3 2" xfId="4837"/>
    <cellStyle name="Normal 3 4 2 2 2 2 3 3" xfId="12141"/>
    <cellStyle name="Normal 3 4 2 2 2 2 4" xfId="3960"/>
    <cellStyle name="Normal 3 4 2 2 2 2 5" xfId="11267"/>
    <cellStyle name="Normal 3 4 2 2 2 3" xfId="2184"/>
    <cellStyle name="Normal 3 4 2 2 2 3 2" xfId="5313"/>
    <cellStyle name="Normal 3 4 2 2 2 3 3" xfId="12616"/>
    <cellStyle name="Normal 3 4 2 2 2 4" xfId="1164"/>
    <cellStyle name="Normal 3 4 2 2 2 4 2" xfId="4293"/>
    <cellStyle name="Normal 3 4 2 2 2 4 3" xfId="11597"/>
    <cellStyle name="Normal 3 4 2 2 2 5" xfId="3027"/>
    <cellStyle name="Normal 3 4 2 2 2 5 2" xfId="6155"/>
    <cellStyle name="Normal 3 4 2 2 2 5 3" xfId="13458"/>
    <cellStyle name="Normal 3 4 2 2 2 6" xfId="3457"/>
    <cellStyle name="Normal 3 4 2 2 2 7" xfId="10765"/>
    <cellStyle name="Normal 3 4 2 2 3" xfId="496"/>
    <cellStyle name="Normal 3 4 2 2 3 2" xfId="2354"/>
    <cellStyle name="Normal 3 4 2 2 3 2 2" xfId="5483"/>
    <cellStyle name="Normal 3 4 2 2 3 2 3" xfId="12786"/>
    <cellStyle name="Normal 3 4 2 2 3 3" xfId="1530"/>
    <cellStyle name="Normal 3 4 2 2 3 3 2" xfId="4659"/>
    <cellStyle name="Normal 3 4 2 2 3 3 3" xfId="11963"/>
    <cellStyle name="Normal 3 4 2 2 3 4" xfId="3628"/>
    <cellStyle name="Normal 3 4 2 2 3 5" xfId="10936"/>
    <cellStyle name="Normal 3 4 2 2 4" xfId="668"/>
    <cellStyle name="Normal 3 4 2 2 4 2" xfId="2523"/>
    <cellStyle name="Normal 3 4 2 2 4 2 2" xfId="5652"/>
    <cellStyle name="Normal 3 4 2 2 4 2 3" xfId="12955"/>
    <cellStyle name="Normal 3 4 2 2 4 3" xfId="3799"/>
    <cellStyle name="Normal 3 4 2 2 4 4" xfId="11106"/>
    <cellStyle name="Normal 3 4 2 2 5" xfId="2025"/>
    <cellStyle name="Normal 3 4 2 2 5 2" xfId="5154"/>
    <cellStyle name="Normal 3 4 2 2 5 3" xfId="12458"/>
    <cellStyle name="Normal 3 4 2 2 6" xfId="1000"/>
    <cellStyle name="Normal 3 4 2 2 6 2" xfId="4129"/>
    <cellStyle name="Normal 3 4 2 2 6 3" xfId="11433"/>
    <cellStyle name="Normal 3 4 2 2 7" xfId="2870"/>
    <cellStyle name="Normal 3 4 2 2 7 2" xfId="5998"/>
    <cellStyle name="Normal 3 4 2 2 7 3" xfId="13301"/>
    <cellStyle name="Normal 3 4 2 2 8" xfId="3261"/>
    <cellStyle name="Normal 3 4 2 2 9" xfId="10578"/>
    <cellStyle name="Normal 3 4 2 3" xfId="261"/>
    <cellStyle name="Normal 3 4 2 3 2" xfId="766"/>
    <cellStyle name="Normal 3 4 2 3 2 2" xfId="2618"/>
    <cellStyle name="Normal 3 4 2 3 2 2 2" xfId="5747"/>
    <cellStyle name="Normal 3 4 2 3 2 2 3" xfId="13050"/>
    <cellStyle name="Normal 3 4 2 3 2 3" xfId="1644"/>
    <cellStyle name="Normal 3 4 2 3 2 3 2" xfId="4773"/>
    <cellStyle name="Normal 3 4 2 3 2 3 3" xfId="12077"/>
    <cellStyle name="Normal 3 4 2 3 2 4" xfId="3896"/>
    <cellStyle name="Normal 3 4 2 3 2 5" xfId="11203"/>
    <cellStyle name="Normal 3 4 2 3 3" xfId="2120"/>
    <cellStyle name="Normal 3 4 2 3 3 2" xfId="5249"/>
    <cellStyle name="Normal 3 4 2 3 3 3" xfId="12552"/>
    <cellStyle name="Normal 3 4 2 3 4" xfId="1100"/>
    <cellStyle name="Normal 3 4 2 3 4 2" xfId="4229"/>
    <cellStyle name="Normal 3 4 2 3 4 3" xfId="11533"/>
    <cellStyle name="Normal 3 4 2 3 5" xfId="2963"/>
    <cellStyle name="Normal 3 4 2 3 5 2" xfId="6091"/>
    <cellStyle name="Normal 3 4 2 3 5 3" xfId="13394"/>
    <cellStyle name="Normal 3 4 2 3 6" xfId="3393"/>
    <cellStyle name="Normal 3 4 2 3 7" xfId="10701"/>
    <cellStyle name="Normal 3 4 2 4" xfId="432"/>
    <cellStyle name="Normal 3 4 2 4 2" xfId="2290"/>
    <cellStyle name="Normal 3 4 2 4 2 2" xfId="5419"/>
    <cellStyle name="Normal 3 4 2 4 2 3" xfId="12722"/>
    <cellStyle name="Normal 3 4 2 4 3" xfId="1466"/>
    <cellStyle name="Normal 3 4 2 4 3 2" xfId="4595"/>
    <cellStyle name="Normal 3 4 2 4 3 3" xfId="11899"/>
    <cellStyle name="Normal 3 4 2 4 4" xfId="3564"/>
    <cellStyle name="Normal 3 4 2 4 5" xfId="10872"/>
    <cellStyle name="Normal 3 4 2 5" xfId="604"/>
    <cellStyle name="Normal 3 4 2 5 2" xfId="2459"/>
    <cellStyle name="Normal 3 4 2 5 2 2" xfId="5588"/>
    <cellStyle name="Normal 3 4 2 5 2 3" xfId="12891"/>
    <cellStyle name="Normal 3 4 2 5 3" xfId="3735"/>
    <cellStyle name="Normal 3 4 2 5 4" xfId="11042"/>
    <cellStyle name="Normal 3 4 2 6" xfId="1961"/>
    <cellStyle name="Normal 3 4 2 6 2" xfId="5090"/>
    <cellStyle name="Normal 3 4 2 6 3" xfId="12394"/>
    <cellStyle name="Normal 3 4 2 7" xfId="936"/>
    <cellStyle name="Normal 3 4 2 7 2" xfId="4065"/>
    <cellStyle name="Normal 3 4 2 7 3" xfId="11369"/>
    <cellStyle name="Normal 3 4 2 8" xfId="2806"/>
    <cellStyle name="Normal 3 4 2 8 2" xfId="5934"/>
    <cellStyle name="Normal 3 4 2 8 3" xfId="13237"/>
    <cellStyle name="Normal 3 4 2 9" xfId="3106"/>
    <cellStyle name="Normal 3 4 2 9 2" xfId="6234"/>
    <cellStyle name="Normal 3 4 2 9 3" xfId="13537"/>
    <cellStyle name="Normal 3 4 3" xfId="67"/>
    <cellStyle name="Normal 3 4 3 10" xfId="3212"/>
    <cellStyle name="Normal 3 4 3 11" xfId="10529"/>
    <cellStyle name="Normal 3 4 3 2" xfId="133"/>
    <cellStyle name="Normal 3 4 3 2 2" xfId="341"/>
    <cellStyle name="Normal 3 4 3 2 2 2" xfId="846"/>
    <cellStyle name="Normal 3 4 3 2 2 2 2" xfId="2698"/>
    <cellStyle name="Normal 3 4 3 2 2 2 2 2" xfId="5827"/>
    <cellStyle name="Normal 3 4 3 2 2 2 2 3" xfId="13130"/>
    <cellStyle name="Normal 3 4 3 2 2 2 3" xfId="1724"/>
    <cellStyle name="Normal 3 4 3 2 2 2 3 2" xfId="4853"/>
    <cellStyle name="Normal 3 4 3 2 2 2 3 3" xfId="12157"/>
    <cellStyle name="Normal 3 4 3 2 2 2 4" xfId="3976"/>
    <cellStyle name="Normal 3 4 3 2 2 2 5" xfId="11283"/>
    <cellStyle name="Normal 3 4 3 2 2 3" xfId="2200"/>
    <cellStyle name="Normal 3 4 3 2 2 3 2" xfId="5329"/>
    <cellStyle name="Normal 3 4 3 2 2 3 3" xfId="12632"/>
    <cellStyle name="Normal 3 4 3 2 2 4" xfId="1180"/>
    <cellStyle name="Normal 3 4 3 2 2 4 2" xfId="4309"/>
    <cellStyle name="Normal 3 4 3 2 2 4 3" xfId="11613"/>
    <cellStyle name="Normal 3 4 3 2 2 5" xfId="3043"/>
    <cellStyle name="Normal 3 4 3 2 2 5 2" xfId="6171"/>
    <cellStyle name="Normal 3 4 3 2 2 5 3" xfId="13474"/>
    <cellStyle name="Normal 3 4 3 2 2 6" xfId="3473"/>
    <cellStyle name="Normal 3 4 3 2 2 7" xfId="10781"/>
    <cellStyle name="Normal 3 4 3 2 3" xfId="512"/>
    <cellStyle name="Normal 3 4 3 2 3 2" xfId="2370"/>
    <cellStyle name="Normal 3 4 3 2 3 2 2" xfId="5499"/>
    <cellStyle name="Normal 3 4 3 2 3 2 3" xfId="12802"/>
    <cellStyle name="Normal 3 4 3 2 3 3" xfId="1546"/>
    <cellStyle name="Normal 3 4 3 2 3 3 2" xfId="4675"/>
    <cellStyle name="Normal 3 4 3 2 3 3 3" xfId="11979"/>
    <cellStyle name="Normal 3 4 3 2 3 4" xfId="3644"/>
    <cellStyle name="Normal 3 4 3 2 3 5" xfId="10952"/>
    <cellStyle name="Normal 3 4 3 2 4" xfId="684"/>
    <cellStyle name="Normal 3 4 3 2 4 2" xfId="2539"/>
    <cellStyle name="Normal 3 4 3 2 4 2 2" xfId="5668"/>
    <cellStyle name="Normal 3 4 3 2 4 2 3" xfId="12971"/>
    <cellStyle name="Normal 3 4 3 2 4 3" xfId="3815"/>
    <cellStyle name="Normal 3 4 3 2 4 4" xfId="11122"/>
    <cellStyle name="Normal 3 4 3 2 5" xfId="2041"/>
    <cellStyle name="Normal 3 4 3 2 5 2" xfId="5170"/>
    <cellStyle name="Normal 3 4 3 2 5 3" xfId="12474"/>
    <cellStyle name="Normal 3 4 3 2 6" xfId="1016"/>
    <cellStyle name="Normal 3 4 3 2 6 2" xfId="4145"/>
    <cellStyle name="Normal 3 4 3 2 6 3" xfId="11449"/>
    <cellStyle name="Normal 3 4 3 2 7" xfId="2886"/>
    <cellStyle name="Normal 3 4 3 2 7 2" xfId="6014"/>
    <cellStyle name="Normal 3 4 3 2 7 3" xfId="13317"/>
    <cellStyle name="Normal 3 4 3 2 8" xfId="3277"/>
    <cellStyle name="Normal 3 4 3 2 9" xfId="10594"/>
    <cellStyle name="Normal 3 4 3 3" xfId="277"/>
    <cellStyle name="Normal 3 4 3 3 2" xfId="782"/>
    <cellStyle name="Normal 3 4 3 3 2 2" xfId="2634"/>
    <cellStyle name="Normal 3 4 3 3 2 2 2" xfId="5763"/>
    <cellStyle name="Normal 3 4 3 3 2 2 3" xfId="13066"/>
    <cellStyle name="Normal 3 4 3 3 2 3" xfId="1660"/>
    <cellStyle name="Normal 3 4 3 3 2 3 2" xfId="4789"/>
    <cellStyle name="Normal 3 4 3 3 2 3 3" xfId="12093"/>
    <cellStyle name="Normal 3 4 3 3 2 4" xfId="3912"/>
    <cellStyle name="Normal 3 4 3 3 2 5" xfId="11219"/>
    <cellStyle name="Normal 3 4 3 3 3" xfId="2136"/>
    <cellStyle name="Normal 3 4 3 3 3 2" xfId="5265"/>
    <cellStyle name="Normal 3 4 3 3 3 3" xfId="12568"/>
    <cellStyle name="Normal 3 4 3 3 4" xfId="1116"/>
    <cellStyle name="Normal 3 4 3 3 4 2" xfId="4245"/>
    <cellStyle name="Normal 3 4 3 3 4 3" xfId="11549"/>
    <cellStyle name="Normal 3 4 3 3 5" xfId="2979"/>
    <cellStyle name="Normal 3 4 3 3 5 2" xfId="6107"/>
    <cellStyle name="Normal 3 4 3 3 5 3" xfId="13410"/>
    <cellStyle name="Normal 3 4 3 3 6" xfId="3409"/>
    <cellStyle name="Normal 3 4 3 3 7" xfId="10717"/>
    <cellStyle name="Normal 3 4 3 4" xfId="448"/>
    <cellStyle name="Normal 3 4 3 4 2" xfId="2306"/>
    <cellStyle name="Normal 3 4 3 4 2 2" xfId="5435"/>
    <cellStyle name="Normal 3 4 3 4 2 3" xfId="12738"/>
    <cellStyle name="Normal 3 4 3 4 3" xfId="1482"/>
    <cellStyle name="Normal 3 4 3 4 3 2" xfId="4611"/>
    <cellStyle name="Normal 3 4 3 4 3 3" xfId="11915"/>
    <cellStyle name="Normal 3 4 3 4 4" xfId="3580"/>
    <cellStyle name="Normal 3 4 3 4 5" xfId="10888"/>
    <cellStyle name="Normal 3 4 3 5" xfId="620"/>
    <cellStyle name="Normal 3 4 3 5 2" xfId="2475"/>
    <cellStyle name="Normal 3 4 3 5 2 2" xfId="5604"/>
    <cellStyle name="Normal 3 4 3 5 2 3" xfId="12907"/>
    <cellStyle name="Normal 3 4 3 5 3" xfId="3751"/>
    <cellStyle name="Normal 3 4 3 5 4" xfId="11058"/>
    <cellStyle name="Normal 3 4 3 6" xfId="1977"/>
    <cellStyle name="Normal 3 4 3 6 2" xfId="5106"/>
    <cellStyle name="Normal 3 4 3 6 3" xfId="12410"/>
    <cellStyle name="Normal 3 4 3 7" xfId="952"/>
    <cellStyle name="Normal 3 4 3 7 2" xfId="4081"/>
    <cellStyle name="Normal 3 4 3 7 3" xfId="11385"/>
    <cellStyle name="Normal 3 4 3 8" xfId="2822"/>
    <cellStyle name="Normal 3 4 3 8 2" xfId="5950"/>
    <cellStyle name="Normal 3 4 3 8 3" xfId="13253"/>
    <cellStyle name="Normal 3 4 3 9" xfId="3122"/>
    <cellStyle name="Normal 3 4 3 9 2" xfId="6250"/>
    <cellStyle name="Normal 3 4 3 9 3" xfId="13553"/>
    <cellStyle name="Normal 3 4 4" xfId="81"/>
    <cellStyle name="Normal 3 4 4 10" xfId="3226"/>
    <cellStyle name="Normal 3 4 4 11" xfId="10542"/>
    <cellStyle name="Normal 3 4 4 2" xfId="146"/>
    <cellStyle name="Normal 3 4 4 2 2" xfId="354"/>
    <cellStyle name="Normal 3 4 4 2 2 2" xfId="859"/>
    <cellStyle name="Normal 3 4 4 2 2 2 2" xfId="2711"/>
    <cellStyle name="Normal 3 4 4 2 2 2 2 2" xfId="5840"/>
    <cellStyle name="Normal 3 4 4 2 2 2 2 3" xfId="13143"/>
    <cellStyle name="Normal 3 4 4 2 2 2 3" xfId="1737"/>
    <cellStyle name="Normal 3 4 4 2 2 2 3 2" xfId="4866"/>
    <cellStyle name="Normal 3 4 4 2 2 2 3 3" xfId="12170"/>
    <cellStyle name="Normal 3 4 4 2 2 2 4" xfId="3989"/>
    <cellStyle name="Normal 3 4 4 2 2 2 5" xfId="11296"/>
    <cellStyle name="Normal 3 4 4 2 2 3" xfId="2213"/>
    <cellStyle name="Normal 3 4 4 2 2 3 2" xfId="5342"/>
    <cellStyle name="Normal 3 4 4 2 2 3 3" xfId="12645"/>
    <cellStyle name="Normal 3 4 4 2 2 4" xfId="1193"/>
    <cellStyle name="Normal 3 4 4 2 2 4 2" xfId="4322"/>
    <cellStyle name="Normal 3 4 4 2 2 4 3" xfId="11626"/>
    <cellStyle name="Normal 3 4 4 2 2 5" xfId="3056"/>
    <cellStyle name="Normal 3 4 4 2 2 5 2" xfId="6184"/>
    <cellStyle name="Normal 3 4 4 2 2 5 3" xfId="13487"/>
    <cellStyle name="Normal 3 4 4 2 2 6" xfId="3486"/>
    <cellStyle name="Normal 3 4 4 2 2 7" xfId="10794"/>
    <cellStyle name="Normal 3 4 4 2 3" xfId="525"/>
    <cellStyle name="Normal 3 4 4 2 3 2" xfId="2383"/>
    <cellStyle name="Normal 3 4 4 2 3 2 2" xfId="5512"/>
    <cellStyle name="Normal 3 4 4 2 3 2 3" xfId="12815"/>
    <cellStyle name="Normal 3 4 4 2 3 3" xfId="1559"/>
    <cellStyle name="Normal 3 4 4 2 3 3 2" xfId="4688"/>
    <cellStyle name="Normal 3 4 4 2 3 3 3" xfId="11992"/>
    <cellStyle name="Normal 3 4 4 2 3 4" xfId="3657"/>
    <cellStyle name="Normal 3 4 4 2 3 5" xfId="10965"/>
    <cellStyle name="Normal 3 4 4 2 4" xfId="697"/>
    <cellStyle name="Normal 3 4 4 2 4 2" xfId="2552"/>
    <cellStyle name="Normal 3 4 4 2 4 2 2" xfId="5681"/>
    <cellStyle name="Normal 3 4 4 2 4 2 3" xfId="12984"/>
    <cellStyle name="Normal 3 4 4 2 4 3" xfId="3828"/>
    <cellStyle name="Normal 3 4 4 2 4 4" xfId="11135"/>
    <cellStyle name="Normal 3 4 4 2 5" xfId="2054"/>
    <cellStyle name="Normal 3 4 4 2 5 2" xfId="5183"/>
    <cellStyle name="Normal 3 4 4 2 5 3" xfId="12487"/>
    <cellStyle name="Normal 3 4 4 2 6" xfId="1029"/>
    <cellStyle name="Normal 3 4 4 2 6 2" xfId="4158"/>
    <cellStyle name="Normal 3 4 4 2 6 3" xfId="11462"/>
    <cellStyle name="Normal 3 4 4 2 7" xfId="2899"/>
    <cellStyle name="Normal 3 4 4 2 7 2" xfId="6027"/>
    <cellStyle name="Normal 3 4 4 2 7 3" xfId="13330"/>
    <cellStyle name="Normal 3 4 4 2 8" xfId="3290"/>
    <cellStyle name="Normal 3 4 4 2 9" xfId="10607"/>
    <cellStyle name="Normal 3 4 4 3" xfId="290"/>
    <cellStyle name="Normal 3 4 4 3 2" xfId="795"/>
    <cellStyle name="Normal 3 4 4 3 2 2" xfId="2647"/>
    <cellStyle name="Normal 3 4 4 3 2 2 2" xfId="5776"/>
    <cellStyle name="Normal 3 4 4 3 2 2 3" xfId="13079"/>
    <cellStyle name="Normal 3 4 4 3 2 3" xfId="1673"/>
    <cellStyle name="Normal 3 4 4 3 2 3 2" xfId="4802"/>
    <cellStyle name="Normal 3 4 4 3 2 3 3" xfId="12106"/>
    <cellStyle name="Normal 3 4 4 3 2 4" xfId="3925"/>
    <cellStyle name="Normal 3 4 4 3 2 5" xfId="11232"/>
    <cellStyle name="Normal 3 4 4 3 3" xfId="2149"/>
    <cellStyle name="Normal 3 4 4 3 3 2" xfId="5278"/>
    <cellStyle name="Normal 3 4 4 3 3 3" xfId="12581"/>
    <cellStyle name="Normal 3 4 4 3 4" xfId="1129"/>
    <cellStyle name="Normal 3 4 4 3 4 2" xfId="4258"/>
    <cellStyle name="Normal 3 4 4 3 4 3" xfId="11562"/>
    <cellStyle name="Normal 3 4 4 3 5" xfId="2992"/>
    <cellStyle name="Normal 3 4 4 3 5 2" xfId="6120"/>
    <cellStyle name="Normal 3 4 4 3 5 3" xfId="13423"/>
    <cellStyle name="Normal 3 4 4 3 6" xfId="3422"/>
    <cellStyle name="Normal 3 4 4 3 7" xfId="10730"/>
    <cellStyle name="Normal 3 4 4 4" xfId="461"/>
    <cellStyle name="Normal 3 4 4 4 2" xfId="2319"/>
    <cellStyle name="Normal 3 4 4 4 2 2" xfId="5448"/>
    <cellStyle name="Normal 3 4 4 4 2 3" xfId="12751"/>
    <cellStyle name="Normal 3 4 4 4 3" xfId="1495"/>
    <cellStyle name="Normal 3 4 4 4 3 2" xfId="4624"/>
    <cellStyle name="Normal 3 4 4 4 3 3" xfId="11928"/>
    <cellStyle name="Normal 3 4 4 4 4" xfId="3593"/>
    <cellStyle name="Normal 3 4 4 4 5" xfId="10901"/>
    <cellStyle name="Normal 3 4 4 5" xfId="633"/>
    <cellStyle name="Normal 3 4 4 5 2" xfId="2488"/>
    <cellStyle name="Normal 3 4 4 5 2 2" xfId="5617"/>
    <cellStyle name="Normal 3 4 4 5 2 3" xfId="12920"/>
    <cellStyle name="Normal 3 4 4 5 3" xfId="3764"/>
    <cellStyle name="Normal 3 4 4 5 4" xfId="11071"/>
    <cellStyle name="Normal 3 4 4 6" xfId="1990"/>
    <cellStyle name="Normal 3 4 4 6 2" xfId="5119"/>
    <cellStyle name="Normal 3 4 4 6 3" xfId="12423"/>
    <cellStyle name="Normal 3 4 4 7" xfId="965"/>
    <cellStyle name="Normal 3 4 4 7 2" xfId="4094"/>
    <cellStyle name="Normal 3 4 4 7 3" xfId="11398"/>
    <cellStyle name="Normal 3 4 4 8" xfId="2835"/>
    <cellStyle name="Normal 3 4 4 8 2" xfId="5963"/>
    <cellStyle name="Normal 3 4 4 8 3" xfId="13266"/>
    <cellStyle name="Normal 3 4 4 9" xfId="3135"/>
    <cellStyle name="Normal 3 4 4 9 2" xfId="6263"/>
    <cellStyle name="Normal 3 4 4 9 3" xfId="13566"/>
    <cellStyle name="Normal 3 4 5" xfId="97"/>
    <cellStyle name="Normal 3 4 5 2" xfId="305"/>
    <cellStyle name="Normal 3 4 5 2 2" xfId="810"/>
    <cellStyle name="Normal 3 4 5 2 2 2" xfId="2662"/>
    <cellStyle name="Normal 3 4 5 2 2 2 2" xfId="5791"/>
    <cellStyle name="Normal 3 4 5 2 2 2 3" xfId="13094"/>
    <cellStyle name="Normal 3 4 5 2 2 3" xfId="1688"/>
    <cellStyle name="Normal 3 4 5 2 2 3 2" xfId="4817"/>
    <cellStyle name="Normal 3 4 5 2 2 3 3" xfId="12121"/>
    <cellStyle name="Normal 3 4 5 2 2 4" xfId="3940"/>
    <cellStyle name="Normal 3 4 5 2 2 5" xfId="11247"/>
    <cellStyle name="Normal 3 4 5 2 3" xfId="2164"/>
    <cellStyle name="Normal 3 4 5 2 3 2" xfId="5293"/>
    <cellStyle name="Normal 3 4 5 2 3 3" xfId="12596"/>
    <cellStyle name="Normal 3 4 5 2 4" xfId="1144"/>
    <cellStyle name="Normal 3 4 5 2 4 2" xfId="4273"/>
    <cellStyle name="Normal 3 4 5 2 4 3" xfId="11577"/>
    <cellStyle name="Normal 3 4 5 2 5" xfId="3007"/>
    <cellStyle name="Normal 3 4 5 2 5 2" xfId="6135"/>
    <cellStyle name="Normal 3 4 5 2 5 3" xfId="13438"/>
    <cellStyle name="Normal 3 4 5 2 6" xfId="3437"/>
    <cellStyle name="Normal 3 4 5 2 7" xfId="10745"/>
    <cellStyle name="Normal 3 4 5 3" xfId="476"/>
    <cellStyle name="Normal 3 4 5 3 2" xfId="2334"/>
    <cellStyle name="Normal 3 4 5 3 2 2" xfId="5463"/>
    <cellStyle name="Normal 3 4 5 3 2 3" xfId="12766"/>
    <cellStyle name="Normal 3 4 5 3 3" xfId="1510"/>
    <cellStyle name="Normal 3 4 5 3 3 2" xfId="4639"/>
    <cellStyle name="Normal 3 4 5 3 3 3" xfId="11943"/>
    <cellStyle name="Normal 3 4 5 3 4" xfId="3608"/>
    <cellStyle name="Normal 3 4 5 3 5" xfId="10916"/>
    <cellStyle name="Normal 3 4 5 4" xfId="648"/>
    <cellStyle name="Normal 3 4 5 4 2" xfId="2503"/>
    <cellStyle name="Normal 3 4 5 4 2 2" xfId="5632"/>
    <cellStyle name="Normal 3 4 5 4 2 3" xfId="12935"/>
    <cellStyle name="Normal 3 4 5 4 3" xfId="3779"/>
    <cellStyle name="Normal 3 4 5 4 4" xfId="11086"/>
    <cellStyle name="Normal 3 4 5 5" xfId="2005"/>
    <cellStyle name="Normal 3 4 5 5 2" xfId="5134"/>
    <cellStyle name="Normal 3 4 5 5 3" xfId="12438"/>
    <cellStyle name="Normal 3 4 5 6" xfId="980"/>
    <cellStyle name="Normal 3 4 5 6 2" xfId="4109"/>
    <cellStyle name="Normal 3 4 5 6 3" xfId="11413"/>
    <cellStyle name="Normal 3 4 5 7" xfId="2850"/>
    <cellStyle name="Normal 3 4 5 7 2" xfId="5978"/>
    <cellStyle name="Normal 3 4 5 7 3" xfId="13281"/>
    <cellStyle name="Normal 3 4 5 8" xfId="3241"/>
    <cellStyle name="Normal 3 4 5 9" xfId="10558"/>
    <cellStyle name="Normal 3 4 6" xfId="241"/>
    <cellStyle name="Normal 3 4 6 2" xfId="746"/>
    <cellStyle name="Normal 3 4 6 2 2" xfId="2598"/>
    <cellStyle name="Normal 3 4 6 2 2 2" xfId="5727"/>
    <cellStyle name="Normal 3 4 6 2 2 3" xfId="13030"/>
    <cellStyle name="Normal 3 4 6 2 3" xfId="1624"/>
    <cellStyle name="Normal 3 4 6 2 3 2" xfId="4753"/>
    <cellStyle name="Normal 3 4 6 2 3 3" xfId="12057"/>
    <cellStyle name="Normal 3 4 6 2 4" xfId="3876"/>
    <cellStyle name="Normal 3 4 6 2 5" xfId="11183"/>
    <cellStyle name="Normal 3 4 6 3" xfId="2100"/>
    <cellStyle name="Normal 3 4 6 3 2" xfId="5229"/>
    <cellStyle name="Normal 3 4 6 3 3" xfId="12532"/>
    <cellStyle name="Normal 3 4 6 4" xfId="1080"/>
    <cellStyle name="Normal 3 4 6 4 2" xfId="4209"/>
    <cellStyle name="Normal 3 4 6 4 3" xfId="11513"/>
    <cellStyle name="Normal 3 4 6 5" xfId="2943"/>
    <cellStyle name="Normal 3 4 6 5 2" xfId="6071"/>
    <cellStyle name="Normal 3 4 6 5 3" xfId="13374"/>
    <cellStyle name="Normal 3 4 6 6" xfId="3373"/>
    <cellStyle name="Normal 3 4 6 7" xfId="10681"/>
    <cellStyle name="Normal 3 4 7" xfId="412"/>
    <cellStyle name="Normal 3 4 7 2" xfId="2270"/>
    <cellStyle name="Normal 3 4 7 2 2" xfId="5399"/>
    <cellStyle name="Normal 3 4 7 2 3" xfId="12702"/>
    <cellStyle name="Normal 3 4 7 3" xfId="1446"/>
    <cellStyle name="Normal 3 4 7 3 2" xfId="4575"/>
    <cellStyle name="Normal 3 4 7 3 3" xfId="11879"/>
    <cellStyle name="Normal 3 4 7 4" xfId="3544"/>
    <cellStyle name="Normal 3 4 7 5" xfId="10852"/>
    <cellStyle name="Normal 3 4 8" xfId="584"/>
    <cellStyle name="Normal 3 4 8 2" xfId="2439"/>
    <cellStyle name="Normal 3 4 8 2 2" xfId="5568"/>
    <cellStyle name="Normal 3 4 8 2 3" xfId="12871"/>
    <cellStyle name="Normal 3 4 8 3" xfId="3715"/>
    <cellStyle name="Normal 3 4 8 4" xfId="11022"/>
    <cellStyle name="Normal 3 4 9" xfId="1941"/>
    <cellStyle name="Normal 3 4 9 2" xfId="5070"/>
    <cellStyle name="Normal 3 4 9 3" xfId="12374"/>
    <cellStyle name="Normal 3 5" xfId="46"/>
    <cellStyle name="Normal 3 5 10" xfId="3192"/>
    <cellStyle name="Normal 3 5 11" xfId="10509"/>
    <cellStyle name="Normal 3 5 2" xfId="113"/>
    <cellStyle name="Normal 3 5 2 2" xfId="321"/>
    <cellStyle name="Normal 3 5 2 2 2" xfId="826"/>
    <cellStyle name="Normal 3 5 2 2 2 2" xfId="2678"/>
    <cellStyle name="Normal 3 5 2 2 2 2 2" xfId="5807"/>
    <cellStyle name="Normal 3 5 2 2 2 2 3" xfId="13110"/>
    <cellStyle name="Normal 3 5 2 2 2 3" xfId="1704"/>
    <cellStyle name="Normal 3 5 2 2 2 3 2" xfId="4833"/>
    <cellStyle name="Normal 3 5 2 2 2 3 3" xfId="12137"/>
    <cellStyle name="Normal 3 5 2 2 2 4" xfId="3956"/>
    <cellStyle name="Normal 3 5 2 2 2 5" xfId="11263"/>
    <cellStyle name="Normal 3 5 2 2 3" xfId="2180"/>
    <cellStyle name="Normal 3 5 2 2 3 2" xfId="5309"/>
    <cellStyle name="Normal 3 5 2 2 3 3" xfId="12612"/>
    <cellStyle name="Normal 3 5 2 2 4" xfId="1160"/>
    <cellStyle name="Normal 3 5 2 2 4 2" xfId="4289"/>
    <cellStyle name="Normal 3 5 2 2 4 3" xfId="11593"/>
    <cellStyle name="Normal 3 5 2 2 5" xfId="3023"/>
    <cellStyle name="Normal 3 5 2 2 5 2" xfId="6151"/>
    <cellStyle name="Normal 3 5 2 2 5 3" xfId="13454"/>
    <cellStyle name="Normal 3 5 2 2 6" xfId="3453"/>
    <cellStyle name="Normal 3 5 2 2 7" xfId="10761"/>
    <cellStyle name="Normal 3 5 2 3" xfId="492"/>
    <cellStyle name="Normal 3 5 2 3 2" xfId="2350"/>
    <cellStyle name="Normal 3 5 2 3 2 2" xfId="5479"/>
    <cellStyle name="Normal 3 5 2 3 2 3" xfId="12782"/>
    <cellStyle name="Normal 3 5 2 3 3" xfId="1526"/>
    <cellStyle name="Normal 3 5 2 3 3 2" xfId="4655"/>
    <cellStyle name="Normal 3 5 2 3 3 3" xfId="11959"/>
    <cellStyle name="Normal 3 5 2 3 4" xfId="3624"/>
    <cellStyle name="Normal 3 5 2 3 5" xfId="10932"/>
    <cellStyle name="Normal 3 5 2 4" xfId="664"/>
    <cellStyle name="Normal 3 5 2 4 2" xfId="2519"/>
    <cellStyle name="Normal 3 5 2 4 2 2" xfId="5648"/>
    <cellStyle name="Normal 3 5 2 4 2 3" xfId="12951"/>
    <cellStyle name="Normal 3 5 2 4 3" xfId="3795"/>
    <cellStyle name="Normal 3 5 2 4 4" xfId="11102"/>
    <cellStyle name="Normal 3 5 2 5" xfId="2021"/>
    <cellStyle name="Normal 3 5 2 5 2" xfId="5150"/>
    <cellStyle name="Normal 3 5 2 5 3" xfId="12454"/>
    <cellStyle name="Normal 3 5 2 6" xfId="996"/>
    <cellStyle name="Normal 3 5 2 6 2" xfId="4125"/>
    <cellStyle name="Normal 3 5 2 6 3" xfId="11429"/>
    <cellStyle name="Normal 3 5 2 7" xfId="2866"/>
    <cellStyle name="Normal 3 5 2 7 2" xfId="5994"/>
    <cellStyle name="Normal 3 5 2 7 3" xfId="13297"/>
    <cellStyle name="Normal 3 5 2 8" xfId="3257"/>
    <cellStyle name="Normal 3 5 2 9" xfId="10574"/>
    <cellStyle name="Normal 3 5 3" xfId="257"/>
    <cellStyle name="Normal 3 5 3 2" xfId="762"/>
    <cellStyle name="Normal 3 5 3 2 2" xfId="2614"/>
    <cellStyle name="Normal 3 5 3 2 2 2" xfId="5743"/>
    <cellStyle name="Normal 3 5 3 2 2 3" xfId="13046"/>
    <cellStyle name="Normal 3 5 3 2 3" xfId="1640"/>
    <cellStyle name="Normal 3 5 3 2 3 2" xfId="4769"/>
    <cellStyle name="Normal 3 5 3 2 3 3" xfId="12073"/>
    <cellStyle name="Normal 3 5 3 2 4" xfId="3892"/>
    <cellStyle name="Normal 3 5 3 2 5" xfId="11199"/>
    <cellStyle name="Normal 3 5 3 3" xfId="2116"/>
    <cellStyle name="Normal 3 5 3 3 2" xfId="5245"/>
    <cellStyle name="Normal 3 5 3 3 3" xfId="12548"/>
    <cellStyle name="Normal 3 5 3 4" xfId="1096"/>
    <cellStyle name="Normal 3 5 3 4 2" xfId="4225"/>
    <cellStyle name="Normal 3 5 3 4 3" xfId="11529"/>
    <cellStyle name="Normal 3 5 3 5" xfId="2959"/>
    <cellStyle name="Normal 3 5 3 5 2" xfId="6087"/>
    <cellStyle name="Normal 3 5 3 5 3" xfId="13390"/>
    <cellStyle name="Normal 3 5 3 6" xfId="3389"/>
    <cellStyle name="Normal 3 5 3 7" xfId="10697"/>
    <cellStyle name="Normal 3 5 4" xfId="428"/>
    <cellStyle name="Normal 3 5 4 2" xfId="2286"/>
    <cellStyle name="Normal 3 5 4 2 2" xfId="5415"/>
    <cellStyle name="Normal 3 5 4 2 3" xfId="12718"/>
    <cellStyle name="Normal 3 5 4 3" xfId="1462"/>
    <cellStyle name="Normal 3 5 4 3 2" xfId="4591"/>
    <cellStyle name="Normal 3 5 4 3 3" xfId="11895"/>
    <cellStyle name="Normal 3 5 4 4" xfId="3560"/>
    <cellStyle name="Normal 3 5 4 5" xfId="10868"/>
    <cellStyle name="Normal 3 5 5" xfId="600"/>
    <cellStyle name="Normal 3 5 5 2" xfId="2455"/>
    <cellStyle name="Normal 3 5 5 2 2" xfId="5584"/>
    <cellStyle name="Normal 3 5 5 2 3" xfId="12887"/>
    <cellStyle name="Normal 3 5 5 3" xfId="3731"/>
    <cellStyle name="Normal 3 5 5 4" xfId="11038"/>
    <cellStyle name="Normal 3 5 6" xfId="1957"/>
    <cellStyle name="Normal 3 5 6 2" xfId="5086"/>
    <cellStyle name="Normal 3 5 6 3" xfId="12390"/>
    <cellStyle name="Normal 3 5 7" xfId="932"/>
    <cellStyle name="Normal 3 5 7 2" xfId="4061"/>
    <cellStyle name="Normal 3 5 7 3" xfId="11365"/>
    <cellStyle name="Normal 3 5 8" xfId="2802"/>
    <cellStyle name="Normal 3 5 8 2" xfId="5930"/>
    <cellStyle name="Normal 3 5 8 3" xfId="13233"/>
    <cellStyle name="Normal 3 5 9" xfId="3102"/>
    <cellStyle name="Normal 3 5 9 2" xfId="6230"/>
    <cellStyle name="Normal 3 5 9 3" xfId="13533"/>
    <cellStyle name="Normal 3 6" xfId="63"/>
    <cellStyle name="Normal 3 6 10" xfId="3208"/>
    <cellStyle name="Normal 3 6 11" xfId="10525"/>
    <cellStyle name="Normal 3 6 2" xfId="129"/>
    <cellStyle name="Normal 3 6 2 2" xfId="337"/>
    <cellStyle name="Normal 3 6 2 2 2" xfId="842"/>
    <cellStyle name="Normal 3 6 2 2 2 2" xfId="2694"/>
    <cellStyle name="Normal 3 6 2 2 2 2 2" xfId="5823"/>
    <cellStyle name="Normal 3 6 2 2 2 2 3" xfId="13126"/>
    <cellStyle name="Normal 3 6 2 2 2 3" xfId="1720"/>
    <cellStyle name="Normal 3 6 2 2 2 3 2" xfId="4849"/>
    <cellStyle name="Normal 3 6 2 2 2 3 3" xfId="12153"/>
    <cellStyle name="Normal 3 6 2 2 2 4" xfId="3972"/>
    <cellStyle name="Normal 3 6 2 2 2 5" xfId="11279"/>
    <cellStyle name="Normal 3 6 2 2 3" xfId="2196"/>
    <cellStyle name="Normal 3 6 2 2 3 2" xfId="5325"/>
    <cellStyle name="Normal 3 6 2 2 3 3" xfId="12628"/>
    <cellStyle name="Normal 3 6 2 2 4" xfId="1176"/>
    <cellStyle name="Normal 3 6 2 2 4 2" xfId="4305"/>
    <cellStyle name="Normal 3 6 2 2 4 3" xfId="11609"/>
    <cellStyle name="Normal 3 6 2 2 5" xfId="3039"/>
    <cellStyle name="Normal 3 6 2 2 5 2" xfId="6167"/>
    <cellStyle name="Normal 3 6 2 2 5 3" xfId="13470"/>
    <cellStyle name="Normal 3 6 2 2 6" xfId="3469"/>
    <cellStyle name="Normal 3 6 2 2 7" xfId="10777"/>
    <cellStyle name="Normal 3 6 2 3" xfId="508"/>
    <cellStyle name="Normal 3 6 2 3 2" xfId="2366"/>
    <cellStyle name="Normal 3 6 2 3 2 2" xfId="5495"/>
    <cellStyle name="Normal 3 6 2 3 2 3" xfId="12798"/>
    <cellStyle name="Normal 3 6 2 3 3" xfId="1542"/>
    <cellStyle name="Normal 3 6 2 3 3 2" xfId="4671"/>
    <cellStyle name="Normal 3 6 2 3 3 3" xfId="11975"/>
    <cellStyle name="Normal 3 6 2 3 4" xfId="3640"/>
    <cellStyle name="Normal 3 6 2 3 5" xfId="10948"/>
    <cellStyle name="Normal 3 6 2 4" xfId="680"/>
    <cellStyle name="Normal 3 6 2 4 2" xfId="2535"/>
    <cellStyle name="Normal 3 6 2 4 2 2" xfId="5664"/>
    <cellStyle name="Normal 3 6 2 4 2 3" xfId="12967"/>
    <cellStyle name="Normal 3 6 2 4 3" xfId="3811"/>
    <cellStyle name="Normal 3 6 2 4 4" xfId="11118"/>
    <cellStyle name="Normal 3 6 2 5" xfId="2037"/>
    <cellStyle name="Normal 3 6 2 5 2" xfId="5166"/>
    <cellStyle name="Normal 3 6 2 5 3" xfId="12470"/>
    <cellStyle name="Normal 3 6 2 6" xfId="1012"/>
    <cellStyle name="Normal 3 6 2 6 2" xfId="4141"/>
    <cellStyle name="Normal 3 6 2 6 3" xfId="11445"/>
    <cellStyle name="Normal 3 6 2 7" xfId="2882"/>
    <cellStyle name="Normal 3 6 2 7 2" xfId="6010"/>
    <cellStyle name="Normal 3 6 2 7 3" xfId="13313"/>
    <cellStyle name="Normal 3 6 2 8" xfId="3273"/>
    <cellStyle name="Normal 3 6 2 9" xfId="10590"/>
    <cellStyle name="Normal 3 6 3" xfId="273"/>
    <cellStyle name="Normal 3 6 3 2" xfId="778"/>
    <cellStyle name="Normal 3 6 3 2 2" xfId="2630"/>
    <cellStyle name="Normal 3 6 3 2 2 2" xfId="5759"/>
    <cellStyle name="Normal 3 6 3 2 2 3" xfId="13062"/>
    <cellStyle name="Normal 3 6 3 2 3" xfId="1656"/>
    <cellStyle name="Normal 3 6 3 2 3 2" xfId="4785"/>
    <cellStyle name="Normal 3 6 3 2 3 3" xfId="12089"/>
    <cellStyle name="Normal 3 6 3 2 4" xfId="3908"/>
    <cellStyle name="Normal 3 6 3 2 5" xfId="11215"/>
    <cellStyle name="Normal 3 6 3 3" xfId="2132"/>
    <cellStyle name="Normal 3 6 3 3 2" xfId="5261"/>
    <cellStyle name="Normal 3 6 3 3 3" xfId="12564"/>
    <cellStyle name="Normal 3 6 3 4" xfId="1112"/>
    <cellStyle name="Normal 3 6 3 4 2" xfId="4241"/>
    <cellStyle name="Normal 3 6 3 4 3" xfId="11545"/>
    <cellStyle name="Normal 3 6 3 5" xfId="2975"/>
    <cellStyle name="Normal 3 6 3 5 2" xfId="6103"/>
    <cellStyle name="Normal 3 6 3 5 3" xfId="13406"/>
    <cellStyle name="Normal 3 6 3 6" xfId="3405"/>
    <cellStyle name="Normal 3 6 3 7" xfId="10713"/>
    <cellStyle name="Normal 3 6 4" xfId="444"/>
    <cellStyle name="Normal 3 6 4 2" xfId="2302"/>
    <cellStyle name="Normal 3 6 4 2 2" xfId="5431"/>
    <cellStyle name="Normal 3 6 4 2 3" xfId="12734"/>
    <cellStyle name="Normal 3 6 4 3" xfId="1478"/>
    <cellStyle name="Normal 3 6 4 3 2" xfId="4607"/>
    <cellStyle name="Normal 3 6 4 3 3" xfId="11911"/>
    <cellStyle name="Normal 3 6 4 4" xfId="3576"/>
    <cellStyle name="Normal 3 6 4 5" xfId="10884"/>
    <cellStyle name="Normal 3 6 5" xfId="616"/>
    <cellStyle name="Normal 3 6 5 2" xfId="2471"/>
    <cellStyle name="Normal 3 6 5 2 2" xfId="5600"/>
    <cellStyle name="Normal 3 6 5 2 3" xfId="12903"/>
    <cellStyle name="Normal 3 6 5 3" xfId="3747"/>
    <cellStyle name="Normal 3 6 5 4" xfId="11054"/>
    <cellStyle name="Normal 3 6 6" xfId="1973"/>
    <cellStyle name="Normal 3 6 6 2" xfId="5102"/>
    <cellStyle name="Normal 3 6 6 3" xfId="12406"/>
    <cellStyle name="Normal 3 6 7" xfId="948"/>
    <cellStyle name="Normal 3 6 7 2" xfId="4077"/>
    <cellStyle name="Normal 3 6 7 3" xfId="11381"/>
    <cellStyle name="Normal 3 6 8" xfId="2818"/>
    <cellStyle name="Normal 3 6 8 2" xfId="5946"/>
    <cellStyle name="Normal 3 6 8 3" xfId="13249"/>
    <cellStyle name="Normal 3 6 9" xfId="3118"/>
    <cellStyle name="Normal 3 6 9 2" xfId="6246"/>
    <cellStyle name="Normal 3 6 9 3" xfId="13549"/>
    <cellStyle name="Normal 3 7" xfId="48"/>
    <cellStyle name="Normal 3 7 10" xfId="3194"/>
    <cellStyle name="Normal 3 7 11" xfId="10511"/>
    <cellStyle name="Normal 3 7 2" xfId="115"/>
    <cellStyle name="Normal 3 7 2 2" xfId="323"/>
    <cellStyle name="Normal 3 7 2 2 2" xfId="828"/>
    <cellStyle name="Normal 3 7 2 2 2 2" xfId="2680"/>
    <cellStyle name="Normal 3 7 2 2 2 2 2" xfId="5809"/>
    <cellStyle name="Normal 3 7 2 2 2 2 3" xfId="13112"/>
    <cellStyle name="Normal 3 7 2 2 2 3" xfId="1706"/>
    <cellStyle name="Normal 3 7 2 2 2 3 2" xfId="4835"/>
    <cellStyle name="Normal 3 7 2 2 2 3 3" xfId="12139"/>
    <cellStyle name="Normal 3 7 2 2 2 4" xfId="3958"/>
    <cellStyle name="Normal 3 7 2 2 2 5" xfId="11265"/>
    <cellStyle name="Normal 3 7 2 2 3" xfId="2182"/>
    <cellStyle name="Normal 3 7 2 2 3 2" xfId="5311"/>
    <cellStyle name="Normal 3 7 2 2 3 3" xfId="12614"/>
    <cellStyle name="Normal 3 7 2 2 4" xfId="1162"/>
    <cellStyle name="Normal 3 7 2 2 4 2" xfId="4291"/>
    <cellStyle name="Normal 3 7 2 2 4 3" xfId="11595"/>
    <cellStyle name="Normal 3 7 2 2 5" xfId="3025"/>
    <cellStyle name="Normal 3 7 2 2 5 2" xfId="6153"/>
    <cellStyle name="Normal 3 7 2 2 5 3" xfId="13456"/>
    <cellStyle name="Normal 3 7 2 2 6" xfId="3455"/>
    <cellStyle name="Normal 3 7 2 2 7" xfId="10763"/>
    <cellStyle name="Normal 3 7 2 3" xfId="494"/>
    <cellStyle name="Normal 3 7 2 3 2" xfId="2352"/>
    <cellStyle name="Normal 3 7 2 3 2 2" xfId="5481"/>
    <cellStyle name="Normal 3 7 2 3 2 3" xfId="12784"/>
    <cellStyle name="Normal 3 7 2 3 3" xfId="1528"/>
    <cellStyle name="Normal 3 7 2 3 3 2" xfId="4657"/>
    <cellStyle name="Normal 3 7 2 3 3 3" xfId="11961"/>
    <cellStyle name="Normal 3 7 2 3 4" xfId="3626"/>
    <cellStyle name="Normal 3 7 2 3 5" xfId="10934"/>
    <cellStyle name="Normal 3 7 2 4" xfId="666"/>
    <cellStyle name="Normal 3 7 2 4 2" xfId="2521"/>
    <cellStyle name="Normal 3 7 2 4 2 2" xfId="5650"/>
    <cellStyle name="Normal 3 7 2 4 2 3" xfId="12953"/>
    <cellStyle name="Normal 3 7 2 4 3" xfId="3797"/>
    <cellStyle name="Normal 3 7 2 4 4" xfId="11104"/>
    <cellStyle name="Normal 3 7 2 5" xfId="2023"/>
    <cellStyle name="Normal 3 7 2 5 2" xfId="5152"/>
    <cellStyle name="Normal 3 7 2 5 3" xfId="12456"/>
    <cellStyle name="Normal 3 7 2 6" xfId="998"/>
    <cellStyle name="Normal 3 7 2 6 2" xfId="4127"/>
    <cellStyle name="Normal 3 7 2 6 3" xfId="11431"/>
    <cellStyle name="Normal 3 7 2 7" xfId="2868"/>
    <cellStyle name="Normal 3 7 2 7 2" xfId="5996"/>
    <cellStyle name="Normal 3 7 2 7 3" xfId="13299"/>
    <cellStyle name="Normal 3 7 2 8" xfId="3259"/>
    <cellStyle name="Normal 3 7 2 9" xfId="10576"/>
    <cellStyle name="Normal 3 7 3" xfId="259"/>
    <cellStyle name="Normal 3 7 3 2" xfId="764"/>
    <cellStyle name="Normal 3 7 3 2 2" xfId="2616"/>
    <cellStyle name="Normal 3 7 3 2 2 2" xfId="5745"/>
    <cellStyle name="Normal 3 7 3 2 2 3" xfId="13048"/>
    <cellStyle name="Normal 3 7 3 2 3" xfId="1642"/>
    <cellStyle name="Normal 3 7 3 2 3 2" xfId="4771"/>
    <cellStyle name="Normal 3 7 3 2 3 3" xfId="12075"/>
    <cellStyle name="Normal 3 7 3 2 4" xfId="3894"/>
    <cellStyle name="Normal 3 7 3 2 5" xfId="11201"/>
    <cellStyle name="Normal 3 7 3 3" xfId="2118"/>
    <cellStyle name="Normal 3 7 3 3 2" xfId="5247"/>
    <cellStyle name="Normal 3 7 3 3 3" xfId="12550"/>
    <cellStyle name="Normal 3 7 3 4" xfId="1098"/>
    <cellStyle name="Normal 3 7 3 4 2" xfId="4227"/>
    <cellStyle name="Normal 3 7 3 4 3" xfId="11531"/>
    <cellStyle name="Normal 3 7 3 5" xfId="2961"/>
    <cellStyle name="Normal 3 7 3 5 2" xfId="6089"/>
    <cellStyle name="Normal 3 7 3 5 3" xfId="13392"/>
    <cellStyle name="Normal 3 7 3 6" xfId="3391"/>
    <cellStyle name="Normal 3 7 3 7" xfId="10699"/>
    <cellStyle name="Normal 3 7 4" xfId="430"/>
    <cellStyle name="Normal 3 7 4 2" xfId="2288"/>
    <cellStyle name="Normal 3 7 4 2 2" xfId="5417"/>
    <cellStyle name="Normal 3 7 4 2 3" xfId="12720"/>
    <cellStyle name="Normal 3 7 4 3" xfId="1464"/>
    <cellStyle name="Normal 3 7 4 3 2" xfId="4593"/>
    <cellStyle name="Normal 3 7 4 3 3" xfId="11897"/>
    <cellStyle name="Normal 3 7 4 4" xfId="3562"/>
    <cellStyle name="Normal 3 7 4 5" xfId="10870"/>
    <cellStyle name="Normal 3 7 5" xfId="602"/>
    <cellStyle name="Normal 3 7 5 2" xfId="2457"/>
    <cellStyle name="Normal 3 7 5 2 2" xfId="5586"/>
    <cellStyle name="Normal 3 7 5 2 3" xfId="12889"/>
    <cellStyle name="Normal 3 7 5 3" xfId="3733"/>
    <cellStyle name="Normal 3 7 5 4" xfId="11040"/>
    <cellStyle name="Normal 3 7 6" xfId="1959"/>
    <cellStyle name="Normal 3 7 6 2" xfId="5088"/>
    <cellStyle name="Normal 3 7 6 3" xfId="12392"/>
    <cellStyle name="Normal 3 7 7" xfId="934"/>
    <cellStyle name="Normal 3 7 7 2" xfId="4063"/>
    <cellStyle name="Normal 3 7 7 3" xfId="11367"/>
    <cellStyle name="Normal 3 7 8" xfId="2804"/>
    <cellStyle name="Normal 3 7 8 2" xfId="5932"/>
    <cellStyle name="Normal 3 7 8 3" xfId="13235"/>
    <cellStyle name="Normal 3 7 9" xfId="3104"/>
    <cellStyle name="Normal 3 7 9 2" xfId="6232"/>
    <cellStyle name="Normal 3 7 9 3" xfId="13535"/>
    <cellStyle name="Normal 3 8" xfId="26"/>
    <cellStyle name="Normal 3 8 2" xfId="238"/>
    <cellStyle name="Normal 3 8 2 2" xfId="743"/>
    <cellStyle name="Normal 3 8 2 2 2" xfId="2595"/>
    <cellStyle name="Normal 3 8 2 2 2 2" xfId="5724"/>
    <cellStyle name="Normal 3 8 2 2 2 3" xfId="13027"/>
    <cellStyle name="Normal 3 8 2 2 3" xfId="1621"/>
    <cellStyle name="Normal 3 8 2 2 3 2" xfId="4750"/>
    <cellStyle name="Normal 3 8 2 2 3 3" xfId="12054"/>
    <cellStyle name="Normal 3 8 2 2 4" xfId="3873"/>
    <cellStyle name="Normal 3 8 2 2 5" xfId="11180"/>
    <cellStyle name="Normal 3 8 2 3" xfId="2097"/>
    <cellStyle name="Normal 3 8 2 3 2" xfId="5226"/>
    <cellStyle name="Normal 3 8 2 3 3" xfId="12529"/>
    <cellStyle name="Normal 3 8 2 4" xfId="1077"/>
    <cellStyle name="Normal 3 8 2 4 2" xfId="4206"/>
    <cellStyle name="Normal 3 8 2 4 3" xfId="11510"/>
    <cellStyle name="Normal 3 8 2 5" xfId="2940"/>
    <cellStyle name="Normal 3 8 2 5 2" xfId="6068"/>
    <cellStyle name="Normal 3 8 2 5 3" xfId="13371"/>
    <cellStyle name="Normal 3 8 2 6" xfId="3370"/>
    <cellStyle name="Normal 3 8 2 7" xfId="10678"/>
    <cellStyle name="Normal 3 8 3" xfId="409"/>
    <cellStyle name="Normal 3 8 3 2" xfId="2267"/>
    <cellStyle name="Normal 3 8 3 2 2" xfId="5396"/>
    <cellStyle name="Normal 3 8 3 2 3" xfId="12699"/>
    <cellStyle name="Normal 3 8 3 3" xfId="1443"/>
    <cellStyle name="Normal 3 8 3 3 2" xfId="4572"/>
    <cellStyle name="Normal 3 8 3 3 3" xfId="11876"/>
    <cellStyle name="Normal 3 8 3 4" xfId="3541"/>
    <cellStyle name="Normal 3 8 3 5" xfId="10849"/>
    <cellStyle name="Normal 3 8 4" xfId="581"/>
    <cellStyle name="Normal 3 8 4 2" xfId="2436"/>
    <cellStyle name="Normal 3 8 4 2 2" xfId="5565"/>
    <cellStyle name="Normal 3 8 4 2 3" xfId="12868"/>
    <cellStyle name="Normal 3 8 4 3" xfId="3712"/>
    <cellStyle name="Normal 3 8 4 4" xfId="11019"/>
    <cellStyle name="Normal 3 8 5" xfId="1938"/>
    <cellStyle name="Normal 3 8 5 2" xfId="5067"/>
    <cellStyle name="Normal 3 8 5 3" xfId="12371"/>
    <cellStyle name="Normal 3 8 6" xfId="913"/>
    <cellStyle name="Normal 3 8 6 2" xfId="4042"/>
    <cellStyle name="Normal 3 8 6 3" xfId="11346"/>
    <cellStyle name="Normal 3 8 7" xfId="2783"/>
    <cellStyle name="Normal 3 8 7 2" xfId="5911"/>
    <cellStyle name="Normal 3 8 7 3" xfId="13214"/>
    <cellStyle name="Normal 3 8 8" xfId="3172"/>
    <cellStyle name="Normal 3 8 9" xfId="10490"/>
    <cellStyle name="Normal 3 9" xfId="94"/>
    <cellStyle name="Normal 3 9 2" xfId="302"/>
    <cellStyle name="Normal 3 9 2 2" xfId="807"/>
    <cellStyle name="Normal 3 9 2 2 2" xfId="2659"/>
    <cellStyle name="Normal 3 9 2 2 2 2" xfId="5788"/>
    <cellStyle name="Normal 3 9 2 2 2 3" xfId="13091"/>
    <cellStyle name="Normal 3 9 2 2 3" xfId="1685"/>
    <cellStyle name="Normal 3 9 2 2 3 2" xfId="4814"/>
    <cellStyle name="Normal 3 9 2 2 3 3" xfId="12118"/>
    <cellStyle name="Normal 3 9 2 2 4" xfId="3937"/>
    <cellStyle name="Normal 3 9 2 2 5" xfId="11244"/>
    <cellStyle name="Normal 3 9 2 3" xfId="2161"/>
    <cellStyle name="Normal 3 9 2 3 2" xfId="5290"/>
    <cellStyle name="Normal 3 9 2 3 3" xfId="12593"/>
    <cellStyle name="Normal 3 9 2 4" xfId="1141"/>
    <cellStyle name="Normal 3 9 2 4 2" xfId="4270"/>
    <cellStyle name="Normal 3 9 2 4 3" xfId="11574"/>
    <cellStyle name="Normal 3 9 2 5" xfId="3004"/>
    <cellStyle name="Normal 3 9 2 5 2" xfId="6132"/>
    <cellStyle name="Normal 3 9 2 5 3" xfId="13435"/>
    <cellStyle name="Normal 3 9 2 6" xfId="3434"/>
    <cellStyle name="Normal 3 9 2 7" xfId="10742"/>
    <cellStyle name="Normal 3 9 3" xfId="473"/>
    <cellStyle name="Normal 3 9 3 2" xfId="2331"/>
    <cellStyle name="Normal 3 9 3 2 2" xfId="5460"/>
    <cellStyle name="Normal 3 9 3 2 3" xfId="12763"/>
    <cellStyle name="Normal 3 9 3 3" xfId="1507"/>
    <cellStyle name="Normal 3 9 3 3 2" xfId="4636"/>
    <cellStyle name="Normal 3 9 3 3 3" xfId="11940"/>
    <cellStyle name="Normal 3 9 3 4" xfId="3605"/>
    <cellStyle name="Normal 3 9 3 5" xfId="10913"/>
    <cellStyle name="Normal 3 9 4" xfId="645"/>
    <cellStyle name="Normal 3 9 4 2" xfId="2500"/>
    <cellStyle name="Normal 3 9 4 2 2" xfId="5629"/>
    <cellStyle name="Normal 3 9 4 2 3" xfId="12932"/>
    <cellStyle name="Normal 3 9 4 3" xfId="3776"/>
    <cellStyle name="Normal 3 9 4 4" xfId="11083"/>
    <cellStyle name="Normal 3 9 5" xfId="2002"/>
    <cellStyle name="Normal 3 9 5 2" xfId="5131"/>
    <cellStyle name="Normal 3 9 5 3" xfId="12435"/>
    <cellStyle name="Normal 3 9 6" xfId="977"/>
    <cellStyle name="Normal 3 9 6 2" xfId="4106"/>
    <cellStyle name="Normal 3 9 6 3" xfId="11410"/>
    <cellStyle name="Normal 3 9 7" xfId="2847"/>
    <cellStyle name="Normal 3 9 7 2" xfId="5975"/>
    <cellStyle name="Normal 3 9 7 3" xfId="13278"/>
    <cellStyle name="Normal 3 9 8" xfId="3238"/>
    <cellStyle name="Normal 3 9 9" xfId="10555"/>
    <cellStyle name="Normal 4" xfId="16"/>
    <cellStyle name="Normal 4 2" xfId="886"/>
    <cellStyle name="Normal 5" xfId="17"/>
    <cellStyle name="Normal 6" xfId="18"/>
    <cellStyle name="Normal 6 10" xfId="1931"/>
    <cellStyle name="Normal 6 10 2" xfId="5060"/>
    <cellStyle name="Normal 6 10 3" xfId="12364"/>
    <cellStyle name="Normal 6 11" xfId="906"/>
    <cellStyle name="Normal 6 11 2" xfId="4035"/>
    <cellStyle name="Normal 6 11 3" xfId="11339"/>
    <cellStyle name="Normal 6 12" xfId="2776"/>
    <cellStyle name="Normal 6 12 2" xfId="5904"/>
    <cellStyle name="Normal 6 12 3" xfId="13207"/>
    <cellStyle name="Normal 6 13" xfId="3085"/>
    <cellStyle name="Normal 6 13 2" xfId="6213"/>
    <cellStyle name="Normal 6 13 3" xfId="13516"/>
    <cellStyle name="Normal 6 14" xfId="3165"/>
    <cellStyle name="Normal 6 15" xfId="10483"/>
    <cellStyle name="Normal 6 2" xfId="49"/>
    <cellStyle name="Normal 6 2 10" xfId="3195"/>
    <cellStyle name="Normal 6 2 11" xfId="10512"/>
    <cellStyle name="Normal 6 2 2" xfId="116"/>
    <cellStyle name="Normal 6 2 2 2" xfId="324"/>
    <cellStyle name="Normal 6 2 2 2 2" xfId="829"/>
    <cellStyle name="Normal 6 2 2 2 2 2" xfId="2681"/>
    <cellStyle name="Normal 6 2 2 2 2 2 2" xfId="5810"/>
    <cellStyle name="Normal 6 2 2 2 2 2 3" xfId="13113"/>
    <cellStyle name="Normal 6 2 2 2 2 3" xfId="1707"/>
    <cellStyle name="Normal 6 2 2 2 2 3 2" xfId="4836"/>
    <cellStyle name="Normal 6 2 2 2 2 3 3" xfId="12140"/>
    <cellStyle name="Normal 6 2 2 2 2 4" xfId="3959"/>
    <cellStyle name="Normal 6 2 2 2 2 5" xfId="11266"/>
    <cellStyle name="Normal 6 2 2 2 3" xfId="2183"/>
    <cellStyle name="Normal 6 2 2 2 3 2" xfId="5312"/>
    <cellStyle name="Normal 6 2 2 2 3 3" xfId="12615"/>
    <cellStyle name="Normal 6 2 2 2 4" xfId="1163"/>
    <cellStyle name="Normal 6 2 2 2 4 2" xfId="4292"/>
    <cellStyle name="Normal 6 2 2 2 4 3" xfId="11596"/>
    <cellStyle name="Normal 6 2 2 2 5" xfId="3026"/>
    <cellStyle name="Normal 6 2 2 2 5 2" xfId="6154"/>
    <cellStyle name="Normal 6 2 2 2 5 3" xfId="13457"/>
    <cellStyle name="Normal 6 2 2 2 6" xfId="3456"/>
    <cellStyle name="Normal 6 2 2 2 7" xfId="10764"/>
    <cellStyle name="Normal 6 2 2 3" xfId="495"/>
    <cellStyle name="Normal 6 2 2 3 2" xfId="2353"/>
    <cellStyle name="Normal 6 2 2 3 2 2" xfId="5482"/>
    <cellStyle name="Normal 6 2 2 3 2 3" xfId="12785"/>
    <cellStyle name="Normal 6 2 2 3 3" xfId="1529"/>
    <cellStyle name="Normal 6 2 2 3 3 2" xfId="4658"/>
    <cellStyle name="Normal 6 2 2 3 3 3" xfId="11962"/>
    <cellStyle name="Normal 6 2 2 3 4" xfId="3627"/>
    <cellStyle name="Normal 6 2 2 3 5" xfId="10935"/>
    <cellStyle name="Normal 6 2 2 4" xfId="667"/>
    <cellStyle name="Normal 6 2 2 4 2" xfId="2522"/>
    <cellStyle name="Normal 6 2 2 4 2 2" xfId="5651"/>
    <cellStyle name="Normal 6 2 2 4 2 3" xfId="12954"/>
    <cellStyle name="Normal 6 2 2 4 3" xfId="3798"/>
    <cellStyle name="Normal 6 2 2 4 4" xfId="11105"/>
    <cellStyle name="Normal 6 2 2 5" xfId="2024"/>
    <cellStyle name="Normal 6 2 2 5 2" xfId="5153"/>
    <cellStyle name="Normal 6 2 2 5 3" xfId="12457"/>
    <cellStyle name="Normal 6 2 2 6" xfId="999"/>
    <cellStyle name="Normal 6 2 2 6 2" xfId="4128"/>
    <cellStyle name="Normal 6 2 2 6 3" xfId="11432"/>
    <cellStyle name="Normal 6 2 2 7" xfId="2869"/>
    <cellStyle name="Normal 6 2 2 7 2" xfId="5997"/>
    <cellStyle name="Normal 6 2 2 7 3" xfId="13300"/>
    <cellStyle name="Normal 6 2 2 8" xfId="3260"/>
    <cellStyle name="Normal 6 2 2 9" xfId="10577"/>
    <cellStyle name="Normal 6 2 3" xfId="260"/>
    <cellStyle name="Normal 6 2 3 2" xfId="765"/>
    <cellStyle name="Normal 6 2 3 2 2" xfId="2617"/>
    <cellStyle name="Normal 6 2 3 2 2 2" xfId="5746"/>
    <cellStyle name="Normal 6 2 3 2 2 3" xfId="13049"/>
    <cellStyle name="Normal 6 2 3 2 3" xfId="1643"/>
    <cellStyle name="Normal 6 2 3 2 3 2" xfId="4772"/>
    <cellStyle name="Normal 6 2 3 2 3 3" xfId="12076"/>
    <cellStyle name="Normal 6 2 3 2 4" xfId="3895"/>
    <cellStyle name="Normal 6 2 3 2 5" xfId="11202"/>
    <cellStyle name="Normal 6 2 3 3" xfId="2119"/>
    <cellStyle name="Normal 6 2 3 3 2" xfId="5248"/>
    <cellStyle name="Normal 6 2 3 3 3" xfId="12551"/>
    <cellStyle name="Normal 6 2 3 4" xfId="1099"/>
    <cellStyle name="Normal 6 2 3 4 2" xfId="4228"/>
    <cellStyle name="Normal 6 2 3 4 3" xfId="11532"/>
    <cellStyle name="Normal 6 2 3 5" xfId="2962"/>
    <cellStyle name="Normal 6 2 3 5 2" xfId="6090"/>
    <cellStyle name="Normal 6 2 3 5 3" xfId="13393"/>
    <cellStyle name="Normal 6 2 3 6" xfId="3392"/>
    <cellStyle name="Normal 6 2 3 7" xfId="10700"/>
    <cellStyle name="Normal 6 2 4" xfId="431"/>
    <cellStyle name="Normal 6 2 4 2" xfId="2289"/>
    <cellStyle name="Normal 6 2 4 2 2" xfId="5418"/>
    <cellStyle name="Normal 6 2 4 2 3" xfId="12721"/>
    <cellStyle name="Normal 6 2 4 3" xfId="1465"/>
    <cellStyle name="Normal 6 2 4 3 2" xfId="4594"/>
    <cellStyle name="Normal 6 2 4 3 3" xfId="11898"/>
    <cellStyle name="Normal 6 2 4 4" xfId="3563"/>
    <cellStyle name="Normal 6 2 4 5" xfId="10871"/>
    <cellStyle name="Normal 6 2 5" xfId="603"/>
    <cellStyle name="Normal 6 2 5 2" xfId="2458"/>
    <cellStyle name="Normal 6 2 5 2 2" xfId="5587"/>
    <cellStyle name="Normal 6 2 5 2 3" xfId="12890"/>
    <cellStyle name="Normal 6 2 5 3" xfId="3734"/>
    <cellStyle name="Normal 6 2 5 4" xfId="11041"/>
    <cellStyle name="Normal 6 2 6" xfId="1960"/>
    <cellStyle name="Normal 6 2 6 2" xfId="5089"/>
    <cellStyle name="Normal 6 2 6 3" xfId="12393"/>
    <cellStyle name="Normal 6 2 7" xfId="935"/>
    <cellStyle name="Normal 6 2 7 2" xfId="4064"/>
    <cellStyle name="Normal 6 2 7 3" xfId="11368"/>
    <cellStyle name="Normal 6 2 8" xfId="2805"/>
    <cellStyle name="Normal 6 2 8 2" xfId="5933"/>
    <cellStyle name="Normal 6 2 8 3" xfId="13236"/>
    <cellStyle name="Normal 6 2 9" xfId="3105"/>
    <cellStyle name="Normal 6 2 9 2" xfId="6233"/>
    <cellStyle name="Normal 6 2 9 3" xfId="13536"/>
    <cellStyle name="Normal 6 3" xfId="66"/>
    <cellStyle name="Normal 6 3 10" xfId="3211"/>
    <cellStyle name="Normal 6 3 11" xfId="10528"/>
    <cellStyle name="Normal 6 3 2" xfId="132"/>
    <cellStyle name="Normal 6 3 2 2" xfId="340"/>
    <cellStyle name="Normal 6 3 2 2 2" xfId="845"/>
    <cellStyle name="Normal 6 3 2 2 2 2" xfId="2697"/>
    <cellStyle name="Normal 6 3 2 2 2 2 2" xfId="5826"/>
    <cellStyle name="Normal 6 3 2 2 2 2 3" xfId="13129"/>
    <cellStyle name="Normal 6 3 2 2 2 3" xfId="1723"/>
    <cellStyle name="Normal 6 3 2 2 2 3 2" xfId="4852"/>
    <cellStyle name="Normal 6 3 2 2 2 3 3" xfId="12156"/>
    <cellStyle name="Normal 6 3 2 2 2 4" xfId="3975"/>
    <cellStyle name="Normal 6 3 2 2 2 5" xfId="11282"/>
    <cellStyle name="Normal 6 3 2 2 3" xfId="2199"/>
    <cellStyle name="Normal 6 3 2 2 3 2" xfId="5328"/>
    <cellStyle name="Normal 6 3 2 2 3 3" xfId="12631"/>
    <cellStyle name="Normal 6 3 2 2 4" xfId="1179"/>
    <cellStyle name="Normal 6 3 2 2 4 2" xfId="4308"/>
    <cellStyle name="Normal 6 3 2 2 4 3" xfId="11612"/>
    <cellStyle name="Normal 6 3 2 2 5" xfId="3042"/>
    <cellStyle name="Normal 6 3 2 2 5 2" xfId="6170"/>
    <cellStyle name="Normal 6 3 2 2 5 3" xfId="13473"/>
    <cellStyle name="Normal 6 3 2 2 6" xfId="3472"/>
    <cellStyle name="Normal 6 3 2 2 7" xfId="10780"/>
    <cellStyle name="Normal 6 3 2 3" xfId="511"/>
    <cellStyle name="Normal 6 3 2 3 2" xfId="2369"/>
    <cellStyle name="Normal 6 3 2 3 2 2" xfId="5498"/>
    <cellStyle name="Normal 6 3 2 3 2 3" xfId="12801"/>
    <cellStyle name="Normal 6 3 2 3 3" xfId="1545"/>
    <cellStyle name="Normal 6 3 2 3 3 2" xfId="4674"/>
    <cellStyle name="Normal 6 3 2 3 3 3" xfId="11978"/>
    <cellStyle name="Normal 6 3 2 3 4" xfId="3643"/>
    <cellStyle name="Normal 6 3 2 3 5" xfId="10951"/>
    <cellStyle name="Normal 6 3 2 4" xfId="683"/>
    <cellStyle name="Normal 6 3 2 4 2" xfId="2538"/>
    <cellStyle name="Normal 6 3 2 4 2 2" xfId="5667"/>
    <cellStyle name="Normal 6 3 2 4 2 3" xfId="12970"/>
    <cellStyle name="Normal 6 3 2 4 3" xfId="3814"/>
    <cellStyle name="Normal 6 3 2 4 4" xfId="11121"/>
    <cellStyle name="Normal 6 3 2 5" xfId="2040"/>
    <cellStyle name="Normal 6 3 2 5 2" xfId="5169"/>
    <cellStyle name="Normal 6 3 2 5 3" xfId="12473"/>
    <cellStyle name="Normal 6 3 2 6" xfId="1015"/>
    <cellStyle name="Normal 6 3 2 6 2" xfId="4144"/>
    <cellStyle name="Normal 6 3 2 6 3" xfId="11448"/>
    <cellStyle name="Normal 6 3 2 7" xfId="2885"/>
    <cellStyle name="Normal 6 3 2 7 2" xfId="6013"/>
    <cellStyle name="Normal 6 3 2 7 3" xfId="13316"/>
    <cellStyle name="Normal 6 3 2 8" xfId="3276"/>
    <cellStyle name="Normal 6 3 2 9" xfId="10593"/>
    <cellStyle name="Normal 6 3 3" xfId="276"/>
    <cellStyle name="Normal 6 3 3 2" xfId="781"/>
    <cellStyle name="Normal 6 3 3 2 2" xfId="2633"/>
    <cellStyle name="Normal 6 3 3 2 2 2" xfId="5762"/>
    <cellStyle name="Normal 6 3 3 2 2 3" xfId="13065"/>
    <cellStyle name="Normal 6 3 3 2 3" xfId="1659"/>
    <cellStyle name="Normal 6 3 3 2 3 2" xfId="4788"/>
    <cellStyle name="Normal 6 3 3 2 3 3" xfId="12092"/>
    <cellStyle name="Normal 6 3 3 2 4" xfId="3911"/>
    <cellStyle name="Normal 6 3 3 2 5" xfId="11218"/>
    <cellStyle name="Normal 6 3 3 3" xfId="2135"/>
    <cellStyle name="Normal 6 3 3 3 2" xfId="5264"/>
    <cellStyle name="Normal 6 3 3 3 3" xfId="12567"/>
    <cellStyle name="Normal 6 3 3 4" xfId="1115"/>
    <cellStyle name="Normal 6 3 3 4 2" xfId="4244"/>
    <cellStyle name="Normal 6 3 3 4 3" xfId="11548"/>
    <cellStyle name="Normal 6 3 3 5" xfId="2978"/>
    <cellStyle name="Normal 6 3 3 5 2" xfId="6106"/>
    <cellStyle name="Normal 6 3 3 5 3" xfId="13409"/>
    <cellStyle name="Normal 6 3 3 6" xfId="3408"/>
    <cellStyle name="Normal 6 3 3 7" xfId="10716"/>
    <cellStyle name="Normal 6 3 4" xfId="447"/>
    <cellStyle name="Normal 6 3 4 2" xfId="2305"/>
    <cellStyle name="Normal 6 3 4 2 2" xfId="5434"/>
    <cellStyle name="Normal 6 3 4 2 3" xfId="12737"/>
    <cellStyle name="Normal 6 3 4 3" xfId="1481"/>
    <cellStyle name="Normal 6 3 4 3 2" xfId="4610"/>
    <cellStyle name="Normal 6 3 4 3 3" xfId="11914"/>
    <cellStyle name="Normal 6 3 4 4" xfId="3579"/>
    <cellStyle name="Normal 6 3 4 5" xfId="10887"/>
    <cellStyle name="Normal 6 3 5" xfId="619"/>
    <cellStyle name="Normal 6 3 5 2" xfId="2474"/>
    <cellStyle name="Normal 6 3 5 2 2" xfId="5603"/>
    <cellStyle name="Normal 6 3 5 2 3" xfId="12906"/>
    <cellStyle name="Normal 6 3 5 3" xfId="3750"/>
    <cellStyle name="Normal 6 3 5 4" xfId="11057"/>
    <cellStyle name="Normal 6 3 6" xfId="1976"/>
    <cellStyle name="Normal 6 3 6 2" xfId="5105"/>
    <cellStyle name="Normal 6 3 6 3" xfId="12409"/>
    <cellStyle name="Normal 6 3 7" xfId="951"/>
    <cellStyle name="Normal 6 3 7 2" xfId="4080"/>
    <cellStyle name="Normal 6 3 7 3" xfId="11384"/>
    <cellStyle name="Normal 6 3 8" xfId="2821"/>
    <cellStyle name="Normal 6 3 8 2" xfId="5949"/>
    <cellStyle name="Normal 6 3 8 3" xfId="13252"/>
    <cellStyle name="Normal 6 3 9" xfId="3121"/>
    <cellStyle name="Normal 6 3 9 2" xfId="6249"/>
    <cellStyle name="Normal 6 3 9 3" xfId="13552"/>
    <cellStyle name="Normal 6 4" xfId="80"/>
    <cellStyle name="Normal 6 4 10" xfId="3225"/>
    <cellStyle name="Normal 6 4 11" xfId="10541"/>
    <cellStyle name="Normal 6 4 2" xfId="145"/>
    <cellStyle name="Normal 6 4 2 2" xfId="353"/>
    <cellStyle name="Normal 6 4 2 2 2" xfId="858"/>
    <cellStyle name="Normal 6 4 2 2 2 2" xfId="2710"/>
    <cellStyle name="Normal 6 4 2 2 2 2 2" xfId="5839"/>
    <cellStyle name="Normal 6 4 2 2 2 2 3" xfId="13142"/>
    <cellStyle name="Normal 6 4 2 2 2 3" xfId="1736"/>
    <cellStyle name="Normal 6 4 2 2 2 3 2" xfId="4865"/>
    <cellStyle name="Normal 6 4 2 2 2 3 3" xfId="12169"/>
    <cellStyle name="Normal 6 4 2 2 2 4" xfId="3988"/>
    <cellStyle name="Normal 6 4 2 2 2 5" xfId="11295"/>
    <cellStyle name="Normal 6 4 2 2 3" xfId="2212"/>
    <cellStyle name="Normal 6 4 2 2 3 2" xfId="5341"/>
    <cellStyle name="Normal 6 4 2 2 3 3" xfId="12644"/>
    <cellStyle name="Normal 6 4 2 2 4" xfId="1192"/>
    <cellStyle name="Normal 6 4 2 2 4 2" xfId="4321"/>
    <cellStyle name="Normal 6 4 2 2 4 3" xfId="11625"/>
    <cellStyle name="Normal 6 4 2 2 5" xfId="3055"/>
    <cellStyle name="Normal 6 4 2 2 5 2" xfId="6183"/>
    <cellStyle name="Normal 6 4 2 2 5 3" xfId="13486"/>
    <cellStyle name="Normal 6 4 2 2 6" xfId="3485"/>
    <cellStyle name="Normal 6 4 2 2 7" xfId="10793"/>
    <cellStyle name="Normal 6 4 2 3" xfId="524"/>
    <cellStyle name="Normal 6 4 2 3 2" xfId="2382"/>
    <cellStyle name="Normal 6 4 2 3 2 2" xfId="5511"/>
    <cellStyle name="Normal 6 4 2 3 2 3" xfId="12814"/>
    <cellStyle name="Normal 6 4 2 3 3" xfId="1558"/>
    <cellStyle name="Normal 6 4 2 3 3 2" xfId="4687"/>
    <cellStyle name="Normal 6 4 2 3 3 3" xfId="11991"/>
    <cellStyle name="Normal 6 4 2 3 4" xfId="3656"/>
    <cellStyle name="Normal 6 4 2 3 5" xfId="10964"/>
    <cellStyle name="Normal 6 4 2 4" xfId="696"/>
    <cellStyle name="Normal 6 4 2 4 2" xfId="2551"/>
    <cellStyle name="Normal 6 4 2 4 2 2" xfId="5680"/>
    <cellStyle name="Normal 6 4 2 4 2 3" xfId="12983"/>
    <cellStyle name="Normal 6 4 2 4 3" xfId="3827"/>
    <cellStyle name="Normal 6 4 2 4 4" xfId="11134"/>
    <cellStyle name="Normal 6 4 2 5" xfId="2053"/>
    <cellStyle name="Normal 6 4 2 5 2" xfId="5182"/>
    <cellStyle name="Normal 6 4 2 5 3" xfId="12486"/>
    <cellStyle name="Normal 6 4 2 6" xfId="1028"/>
    <cellStyle name="Normal 6 4 2 6 2" xfId="4157"/>
    <cellStyle name="Normal 6 4 2 6 3" xfId="11461"/>
    <cellStyle name="Normal 6 4 2 7" xfId="2898"/>
    <cellStyle name="Normal 6 4 2 7 2" xfId="6026"/>
    <cellStyle name="Normal 6 4 2 7 3" xfId="13329"/>
    <cellStyle name="Normal 6 4 2 8" xfId="3289"/>
    <cellStyle name="Normal 6 4 2 9" xfId="10606"/>
    <cellStyle name="Normal 6 4 3" xfId="289"/>
    <cellStyle name="Normal 6 4 3 2" xfId="794"/>
    <cellStyle name="Normal 6 4 3 2 2" xfId="2646"/>
    <cellStyle name="Normal 6 4 3 2 2 2" xfId="5775"/>
    <cellStyle name="Normal 6 4 3 2 2 3" xfId="13078"/>
    <cellStyle name="Normal 6 4 3 2 3" xfId="1672"/>
    <cellStyle name="Normal 6 4 3 2 3 2" xfId="4801"/>
    <cellStyle name="Normal 6 4 3 2 3 3" xfId="12105"/>
    <cellStyle name="Normal 6 4 3 2 4" xfId="3924"/>
    <cellStyle name="Normal 6 4 3 2 5" xfId="11231"/>
    <cellStyle name="Normal 6 4 3 3" xfId="2148"/>
    <cellStyle name="Normal 6 4 3 3 2" xfId="5277"/>
    <cellStyle name="Normal 6 4 3 3 3" xfId="12580"/>
    <cellStyle name="Normal 6 4 3 4" xfId="1128"/>
    <cellStyle name="Normal 6 4 3 4 2" xfId="4257"/>
    <cellStyle name="Normal 6 4 3 4 3" xfId="11561"/>
    <cellStyle name="Normal 6 4 3 5" xfId="2991"/>
    <cellStyle name="Normal 6 4 3 5 2" xfId="6119"/>
    <cellStyle name="Normal 6 4 3 5 3" xfId="13422"/>
    <cellStyle name="Normal 6 4 3 6" xfId="3421"/>
    <cellStyle name="Normal 6 4 3 7" xfId="10729"/>
    <cellStyle name="Normal 6 4 4" xfId="460"/>
    <cellStyle name="Normal 6 4 4 2" xfId="2318"/>
    <cellStyle name="Normal 6 4 4 2 2" xfId="5447"/>
    <cellStyle name="Normal 6 4 4 2 3" xfId="12750"/>
    <cellStyle name="Normal 6 4 4 3" xfId="1494"/>
    <cellStyle name="Normal 6 4 4 3 2" xfId="4623"/>
    <cellStyle name="Normal 6 4 4 3 3" xfId="11927"/>
    <cellStyle name="Normal 6 4 4 4" xfId="3592"/>
    <cellStyle name="Normal 6 4 4 5" xfId="10900"/>
    <cellStyle name="Normal 6 4 5" xfId="632"/>
    <cellStyle name="Normal 6 4 5 2" xfId="2487"/>
    <cellStyle name="Normal 6 4 5 2 2" xfId="5616"/>
    <cellStyle name="Normal 6 4 5 2 3" xfId="12919"/>
    <cellStyle name="Normal 6 4 5 3" xfId="3763"/>
    <cellStyle name="Normal 6 4 5 4" xfId="11070"/>
    <cellStyle name="Normal 6 4 6" xfId="1989"/>
    <cellStyle name="Normal 6 4 6 2" xfId="5118"/>
    <cellStyle name="Normal 6 4 6 3" xfId="12422"/>
    <cellStyle name="Normal 6 4 7" xfId="964"/>
    <cellStyle name="Normal 6 4 7 2" xfId="4093"/>
    <cellStyle name="Normal 6 4 7 3" xfId="11397"/>
    <cellStyle name="Normal 6 4 8" xfId="2834"/>
    <cellStyle name="Normal 6 4 8 2" xfId="5962"/>
    <cellStyle name="Normal 6 4 8 3" xfId="13265"/>
    <cellStyle name="Normal 6 4 9" xfId="3134"/>
    <cellStyle name="Normal 6 4 9 2" xfId="6262"/>
    <cellStyle name="Normal 6 4 9 3" xfId="13565"/>
    <cellStyle name="Normal 6 5" xfId="29"/>
    <cellStyle name="Normal 6 5 2" xfId="240"/>
    <cellStyle name="Normal 6 5 2 2" xfId="745"/>
    <cellStyle name="Normal 6 5 2 2 2" xfId="2597"/>
    <cellStyle name="Normal 6 5 2 2 2 2" xfId="5726"/>
    <cellStyle name="Normal 6 5 2 2 2 3" xfId="13029"/>
    <cellStyle name="Normal 6 5 2 2 3" xfId="1623"/>
    <cellStyle name="Normal 6 5 2 2 3 2" xfId="4752"/>
    <cellStyle name="Normal 6 5 2 2 3 3" xfId="12056"/>
    <cellStyle name="Normal 6 5 2 2 4" xfId="3875"/>
    <cellStyle name="Normal 6 5 2 2 5" xfId="11182"/>
    <cellStyle name="Normal 6 5 2 3" xfId="2099"/>
    <cellStyle name="Normal 6 5 2 3 2" xfId="5228"/>
    <cellStyle name="Normal 6 5 2 3 3" xfId="12531"/>
    <cellStyle name="Normal 6 5 2 4" xfId="1079"/>
    <cellStyle name="Normal 6 5 2 4 2" xfId="4208"/>
    <cellStyle name="Normal 6 5 2 4 3" xfId="11512"/>
    <cellStyle name="Normal 6 5 2 5" xfId="2942"/>
    <cellStyle name="Normal 6 5 2 5 2" xfId="6070"/>
    <cellStyle name="Normal 6 5 2 5 3" xfId="13373"/>
    <cellStyle name="Normal 6 5 2 6" xfId="3372"/>
    <cellStyle name="Normal 6 5 2 7" xfId="10680"/>
    <cellStyle name="Normal 6 5 3" xfId="411"/>
    <cellStyle name="Normal 6 5 3 2" xfId="2269"/>
    <cellStyle name="Normal 6 5 3 2 2" xfId="5398"/>
    <cellStyle name="Normal 6 5 3 2 3" xfId="12701"/>
    <cellStyle name="Normal 6 5 3 3" xfId="1445"/>
    <cellStyle name="Normal 6 5 3 3 2" xfId="4574"/>
    <cellStyle name="Normal 6 5 3 3 3" xfId="11878"/>
    <cellStyle name="Normal 6 5 3 4" xfId="3543"/>
    <cellStyle name="Normal 6 5 3 5" xfId="10851"/>
    <cellStyle name="Normal 6 5 4" xfId="583"/>
    <cellStyle name="Normal 6 5 4 2" xfId="2438"/>
    <cellStyle name="Normal 6 5 4 2 2" xfId="5567"/>
    <cellStyle name="Normal 6 5 4 2 3" xfId="12870"/>
    <cellStyle name="Normal 6 5 4 3" xfId="3714"/>
    <cellStyle name="Normal 6 5 4 4" xfId="11021"/>
    <cellStyle name="Normal 6 5 5" xfId="1940"/>
    <cellStyle name="Normal 6 5 5 2" xfId="5069"/>
    <cellStyle name="Normal 6 5 5 3" xfId="12373"/>
    <cellStyle name="Normal 6 5 6" xfId="915"/>
    <cellStyle name="Normal 6 5 6 2" xfId="4044"/>
    <cellStyle name="Normal 6 5 6 3" xfId="11348"/>
    <cellStyle name="Normal 6 5 7" xfId="2785"/>
    <cellStyle name="Normal 6 5 7 2" xfId="5913"/>
    <cellStyle name="Normal 6 5 7 3" xfId="13216"/>
    <cellStyle name="Normal 6 5 8" xfId="3175"/>
    <cellStyle name="Normal 6 5 9" xfId="10492"/>
    <cellStyle name="Normal 6 6" xfId="96"/>
    <cellStyle name="Normal 6 6 2" xfId="304"/>
    <cellStyle name="Normal 6 6 2 2" xfId="809"/>
    <cellStyle name="Normal 6 6 2 2 2" xfId="2661"/>
    <cellStyle name="Normal 6 6 2 2 2 2" xfId="5790"/>
    <cellStyle name="Normal 6 6 2 2 2 3" xfId="13093"/>
    <cellStyle name="Normal 6 6 2 2 3" xfId="1687"/>
    <cellStyle name="Normal 6 6 2 2 3 2" xfId="4816"/>
    <cellStyle name="Normal 6 6 2 2 3 3" xfId="12120"/>
    <cellStyle name="Normal 6 6 2 2 4" xfId="3939"/>
    <cellStyle name="Normal 6 6 2 2 5" xfId="11246"/>
    <cellStyle name="Normal 6 6 2 3" xfId="2163"/>
    <cellStyle name="Normal 6 6 2 3 2" xfId="5292"/>
    <cellStyle name="Normal 6 6 2 3 3" xfId="12595"/>
    <cellStyle name="Normal 6 6 2 4" xfId="1143"/>
    <cellStyle name="Normal 6 6 2 4 2" xfId="4272"/>
    <cellStyle name="Normal 6 6 2 4 3" xfId="11576"/>
    <cellStyle name="Normal 6 6 2 5" xfId="3006"/>
    <cellStyle name="Normal 6 6 2 5 2" xfId="6134"/>
    <cellStyle name="Normal 6 6 2 5 3" xfId="13437"/>
    <cellStyle name="Normal 6 6 2 6" xfId="3436"/>
    <cellStyle name="Normal 6 6 2 7" xfId="10744"/>
    <cellStyle name="Normal 6 6 3" xfId="475"/>
    <cellStyle name="Normal 6 6 3 2" xfId="2333"/>
    <cellStyle name="Normal 6 6 3 2 2" xfId="5462"/>
    <cellStyle name="Normal 6 6 3 2 3" xfId="12765"/>
    <cellStyle name="Normal 6 6 3 3" xfId="1509"/>
    <cellStyle name="Normal 6 6 3 3 2" xfId="4638"/>
    <cellStyle name="Normal 6 6 3 3 3" xfId="11942"/>
    <cellStyle name="Normal 6 6 3 4" xfId="3607"/>
    <cellStyle name="Normal 6 6 3 5" xfId="10915"/>
    <cellStyle name="Normal 6 6 4" xfId="647"/>
    <cellStyle name="Normal 6 6 4 2" xfId="2502"/>
    <cellStyle name="Normal 6 6 4 2 2" xfId="5631"/>
    <cellStyle name="Normal 6 6 4 2 3" xfId="12934"/>
    <cellStyle name="Normal 6 6 4 3" xfId="3778"/>
    <cellStyle name="Normal 6 6 4 4" xfId="11085"/>
    <cellStyle name="Normal 6 6 5" xfId="2004"/>
    <cellStyle name="Normal 6 6 5 2" xfId="5133"/>
    <cellStyle name="Normal 6 6 5 3" xfId="12437"/>
    <cellStyle name="Normal 6 6 6" xfId="979"/>
    <cellStyle name="Normal 6 6 6 2" xfId="4108"/>
    <cellStyle name="Normal 6 6 6 3" xfId="11412"/>
    <cellStyle name="Normal 6 6 7" xfId="2849"/>
    <cellStyle name="Normal 6 6 7 2" xfId="5977"/>
    <cellStyle name="Normal 6 6 7 3" xfId="13280"/>
    <cellStyle name="Normal 6 6 8" xfId="3240"/>
    <cellStyle name="Normal 6 6 9" xfId="10557"/>
    <cellStyle name="Normal 6 7" xfId="231"/>
    <cellStyle name="Normal 6 7 2" xfId="735"/>
    <cellStyle name="Normal 6 7 2 2" xfId="2588"/>
    <cellStyle name="Normal 6 7 2 2 2" xfId="5717"/>
    <cellStyle name="Normal 6 7 2 2 3" xfId="13020"/>
    <cellStyle name="Normal 6 7 2 3" xfId="1614"/>
    <cellStyle name="Normal 6 7 2 3 2" xfId="4743"/>
    <cellStyle name="Normal 6 7 2 3 3" xfId="12047"/>
    <cellStyle name="Normal 6 7 2 4" xfId="3865"/>
    <cellStyle name="Normal 6 7 2 5" xfId="11172"/>
    <cellStyle name="Normal 6 7 3" xfId="2090"/>
    <cellStyle name="Normal 6 7 3 2" xfId="5219"/>
    <cellStyle name="Normal 6 7 3 3" xfId="12522"/>
    <cellStyle name="Normal 6 7 4" xfId="1070"/>
    <cellStyle name="Normal 6 7 4 2" xfId="4199"/>
    <cellStyle name="Normal 6 7 4 3" xfId="11503"/>
    <cellStyle name="Normal 6 7 5" xfId="2933"/>
    <cellStyle name="Normal 6 7 5 2" xfId="6061"/>
    <cellStyle name="Normal 6 7 5 3" xfId="13364"/>
    <cellStyle name="Normal 6 7 6" xfId="3363"/>
    <cellStyle name="Normal 6 7 7" xfId="10671"/>
    <cellStyle name="Normal 6 8" xfId="402"/>
    <cellStyle name="Normal 6 8 2" xfId="2260"/>
    <cellStyle name="Normal 6 8 2 2" xfId="5389"/>
    <cellStyle name="Normal 6 8 2 3" xfId="12692"/>
    <cellStyle name="Normal 6 8 3" xfId="1436"/>
    <cellStyle name="Normal 6 8 3 2" xfId="4565"/>
    <cellStyle name="Normal 6 8 3 3" xfId="11869"/>
    <cellStyle name="Normal 6 8 4" xfId="3534"/>
    <cellStyle name="Normal 6 8 5" xfId="10842"/>
    <cellStyle name="Normal 6 9" xfId="572"/>
    <cellStyle name="Normal 6 9 2" xfId="2428"/>
    <cellStyle name="Normal 6 9 2 2" xfId="5557"/>
    <cellStyle name="Normal 6 9 2 3" xfId="12860"/>
    <cellStyle name="Normal 6 9 3" xfId="3703"/>
    <cellStyle name="Normal 6 9 4" xfId="11012"/>
    <cellStyle name="Normal 7" xfId="19"/>
    <cellStyle name="Normal 7 10" xfId="1932"/>
    <cellStyle name="Normal 7 10 2" xfId="5061"/>
    <cellStyle name="Normal 7 10 3" xfId="12365"/>
    <cellStyle name="Normal 7 11" xfId="907"/>
    <cellStyle name="Normal 7 11 2" xfId="4036"/>
    <cellStyle name="Normal 7 11 3" xfId="11340"/>
    <cellStyle name="Normal 7 12" xfId="2777"/>
    <cellStyle name="Normal 7 12 2" xfId="5905"/>
    <cellStyle name="Normal 7 12 3" xfId="13208"/>
    <cellStyle name="Normal 7 13" xfId="3091"/>
    <cellStyle name="Normal 7 13 2" xfId="6219"/>
    <cellStyle name="Normal 7 13 3" xfId="13522"/>
    <cellStyle name="Normal 7 14" xfId="3166"/>
    <cellStyle name="Normal 7 15" xfId="10484"/>
    <cellStyle name="Normal 7 2" xfId="54"/>
    <cellStyle name="Normal 7 2 10" xfId="3200"/>
    <cellStyle name="Normal 7 2 11" xfId="10517"/>
    <cellStyle name="Normal 7 2 2" xfId="121"/>
    <cellStyle name="Normal 7 2 2 2" xfId="329"/>
    <cellStyle name="Normal 7 2 2 2 2" xfId="834"/>
    <cellStyle name="Normal 7 2 2 2 2 2" xfId="2686"/>
    <cellStyle name="Normal 7 2 2 2 2 2 2" xfId="5815"/>
    <cellStyle name="Normal 7 2 2 2 2 2 3" xfId="13118"/>
    <cellStyle name="Normal 7 2 2 2 2 3" xfId="1712"/>
    <cellStyle name="Normal 7 2 2 2 2 3 2" xfId="4841"/>
    <cellStyle name="Normal 7 2 2 2 2 3 3" xfId="12145"/>
    <cellStyle name="Normal 7 2 2 2 2 4" xfId="3964"/>
    <cellStyle name="Normal 7 2 2 2 2 5" xfId="11271"/>
    <cellStyle name="Normal 7 2 2 2 3" xfId="2188"/>
    <cellStyle name="Normal 7 2 2 2 3 2" xfId="5317"/>
    <cellStyle name="Normal 7 2 2 2 3 3" xfId="12620"/>
    <cellStyle name="Normal 7 2 2 2 4" xfId="1168"/>
    <cellStyle name="Normal 7 2 2 2 4 2" xfId="4297"/>
    <cellStyle name="Normal 7 2 2 2 4 3" xfId="11601"/>
    <cellStyle name="Normal 7 2 2 2 5" xfId="3031"/>
    <cellStyle name="Normal 7 2 2 2 5 2" xfId="6159"/>
    <cellStyle name="Normal 7 2 2 2 5 3" xfId="13462"/>
    <cellStyle name="Normal 7 2 2 2 6" xfId="3461"/>
    <cellStyle name="Normal 7 2 2 2 7" xfId="10769"/>
    <cellStyle name="Normal 7 2 2 3" xfId="500"/>
    <cellStyle name="Normal 7 2 2 3 2" xfId="2358"/>
    <cellStyle name="Normal 7 2 2 3 2 2" xfId="5487"/>
    <cellStyle name="Normal 7 2 2 3 2 3" xfId="12790"/>
    <cellStyle name="Normal 7 2 2 3 3" xfId="1534"/>
    <cellStyle name="Normal 7 2 2 3 3 2" xfId="4663"/>
    <cellStyle name="Normal 7 2 2 3 3 3" xfId="11967"/>
    <cellStyle name="Normal 7 2 2 3 4" xfId="3632"/>
    <cellStyle name="Normal 7 2 2 3 5" xfId="10940"/>
    <cellStyle name="Normal 7 2 2 4" xfId="672"/>
    <cellStyle name="Normal 7 2 2 4 2" xfId="2527"/>
    <cellStyle name="Normal 7 2 2 4 2 2" xfId="5656"/>
    <cellStyle name="Normal 7 2 2 4 2 3" xfId="12959"/>
    <cellStyle name="Normal 7 2 2 4 3" xfId="3803"/>
    <cellStyle name="Normal 7 2 2 4 4" xfId="11110"/>
    <cellStyle name="Normal 7 2 2 5" xfId="2029"/>
    <cellStyle name="Normal 7 2 2 5 2" xfId="5158"/>
    <cellStyle name="Normal 7 2 2 5 3" xfId="12462"/>
    <cellStyle name="Normal 7 2 2 6" xfId="1004"/>
    <cellStyle name="Normal 7 2 2 6 2" xfId="4133"/>
    <cellStyle name="Normal 7 2 2 6 3" xfId="11437"/>
    <cellStyle name="Normal 7 2 2 7" xfId="2874"/>
    <cellStyle name="Normal 7 2 2 7 2" xfId="6002"/>
    <cellStyle name="Normal 7 2 2 7 3" xfId="13305"/>
    <cellStyle name="Normal 7 2 2 8" xfId="3265"/>
    <cellStyle name="Normal 7 2 2 9" xfId="10582"/>
    <cellStyle name="Normal 7 2 3" xfId="265"/>
    <cellStyle name="Normal 7 2 3 2" xfId="770"/>
    <cellStyle name="Normal 7 2 3 2 2" xfId="2622"/>
    <cellStyle name="Normal 7 2 3 2 2 2" xfId="5751"/>
    <cellStyle name="Normal 7 2 3 2 2 3" xfId="13054"/>
    <cellStyle name="Normal 7 2 3 2 3" xfId="1648"/>
    <cellStyle name="Normal 7 2 3 2 3 2" xfId="4777"/>
    <cellStyle name="Normal 7 2 3 2 3 3" xfId="12081"/>
    <cellStyle name="Normal 7 2 3 2 4" xfId="3900"/>
    <cellStyle name="Normal 7 2 3 2 5" xfId="11207"/>
    <cellStyle name="Normal 7 2 3 3" xfId="2124"/>
    <cellStyle name="Normal 7 2 3 3 2" xfId="5253"/>
    <cellStyle name="Normal 7 2 3 3 3" xfId="12556"/>
    <cellStyle name="Normal 7 2 3 4" xfId="1104"/>
    <cellStyle name="Normal 7 2 3 4 2" xfId="4233"/>
    <cellStyle name="Normal 7 2 3 4 3" xfId="11537"/>
    <cellStyle name="Normal 7 2 3 5" xfId="2967"/>
    <cellStyle name="Normal 7 2 3 5 2" xfId="6095"/>
    <cellStyle name="Normal 7 2 3 5 3" xfId="13398"/>
    <cellStyle name="Normal 7 2 3 6" xfId="3397"/>
    <cellStyle name="Normal 7 2 3 7" xfId="10705"/>
    <cellStyle name="Normal 7 2 4" xfId="436"/>
    <cellStyle name="Normal 7 2 4 2" xfId="2294"/>
    <cellStyle name="Normal 7 2 4 2 2" xfId="5423"/>
    <cellStyle name="Normal 7 2 4 2 3" xfId="12726"/>
    <cellStyle name="Normal 7 2 4 3" xfId="1470"/>
    <cellStyle name="Normal 7 2 4 3 2" xfId="4599"/>
    <cellStyle name="Normal 7 2 4 3 3" xfId="11903"/>
    <cellStyle name="Normal 7 2 4 4" xfId="3568"/>
    <cellStyle name="Normal 7 2 4 5" xfId="10876"/>
    <cellStyle name="Normal 7 2 5" xfId="608"/>
    <cellStyle name="Normal 7 2 5 2" xfId="2463"/>
    <cellStyle name="Normal 7 2 5 2 2" xfId="5592"/>
    <cellStyle name="Normal 7 2 5 2 3" xfId="12895"/>
    <cellStyle name="Normal 7 2 5 3" xfId="3739"/>
    <cellStyle name="Normal 7 2 5 4" xfId="11046"/>
    <cellStyle name="Normal 7 2 6" xfId="1965"/>
    <cellStyle name="Normal 7 2 6 2" xfId="5094"/>
    <cellStyle name="Normal 7 2 6 3" xfId="12398"/>
    <cellStyle name="Normal 7 2 7" xfId="940"/>
    <cellStyle name="Normal 7 2 7 2" xfId="4069"/>
    <cellStyle name="Normal 7 2 7 3" xfId="11373"/>
    <cellStyle name="Normal 7 2 8" xfId="2810"/>
    <cellStyle name="Normal 7 2 8 2" xfId="5938"/>
    <cellStyle name="Normal 7 2 8 3" xfId="13241"/>
    <cellStyle name="Normal 7 2 9" xfId="3110"/>
    <cellStyle name="Normal 7 2 9 2" xfId="6238"/>
    <cellStyle name="Normal 7 2 9 3" xfId="13541"/>
    <cellStyle name="Normal 7 3" xfId="71"/>
    <cellStyle name="Normal 7 3 10" xfId="3216"/>
    <cellStyle name="Normal 7 3 11" xfId="10533"/>
    <cellStyle name="Normal 7 3 2" xfId="137"/>
    <cellStyle name="Normal 7 3 2 2" xfId="345"/>
    <cellStyle name="Normal 7 3 2 2 2" xfId="850"/>
    <cellStyle name="Normal 7 3 2 2 2 2" xfId="2702"/>
    <cellStyle name="Normal 7 3 2 2 2 2 2" xfId="5831"/>
    <cellStyle name="Normal 7 3 2 2 2 2 3" xfId="13134"/>
    <cellStyle name="Normal 7 3 2 2 2 3" xfId="1728"/>
    <cellStyle name="Normal 7 3 2 2 2 3 2" xfId="4857"/>
    <cellStyle name="Normal 7 3 2 2 2 3 3" xfId="12161"/>
    <cellStyle name="Normal 7 3 2 2 2 4" xfId="3980"/>
    <cellStyle name="Normal 7 3 2 2 2 5" xfId="11287"/>
    <cellStyle name="Normal 7 3 2 2 3" xfId="2204"/>
    <cellStyle name="Normal 7 3 2 2 3 2" xfId="5333"/>
    <cellStyle name="Normal 7 3 2 2 3 3" xfId="12636"/>
    <cellStyle name="Normal 7 3 2 2 4" xfId="1184"/>
    <cellStyle name="Normal 7 3 2 2 4 2" xfId="4313"/>
    <cellStyle name="Normal 7 3 2 2 4 3" xfId="11617"/>
    <cellStyle name="Normal 7 3 2 2 5" xfId="3047"/>
    <cellStyle name="Normal 7 3 2 2 5 2" xfId="6175"/>
    <cellStyle name="Normal 7 3 2 2 5 3" xfId="13478"/>
    <cellStyle name="Normal 7 3 2 2 6" xfId="3477"/>
    <cellStyle name="Normal 7 3 2 2 7" xfId="10785"/>
    <cellStyle name="Normal 7 3 2 3" xfId="516"/>
    <cellStyle name="Normal 7 3 2 3 2" xfId="2374"/>
    <cellStyle name="Normal 7 3 2 3 2 2" xfId="5503"/>
    <cellStyle name="Normal 7 3 2 3 2 3" xfId="12806"/>
    <cellStyle name="Normal 7 3 2 3 3" xfId="1550"/>
    <cellStyle name="Normal 7 3 2 3 3 2" xfId="4679"/>
    <cellStyle name="Normal 7 3 2 3 3 3" xfId="11983"/>
    <cellStyle name="Normal 7 3 2 3 4" xfId="3648"/>
    <cellStyle name="Normal 7 3 2 3 5" xfId="10956"/>
    <cellStyle name="Normal 7 3 2 4" xfId="688"/>
    <cellStyle name="Normal 7 3 2 4 2" xfId="2543"/>
    <cellStyle name="Normal 7 3 2 4 2 2" xfId="5672"/>
    <cellStyle name="Normal 7 3 2 4 2 3" xfId="12975"/>
    <cellStyle name="Normal 7 3 2 4 3" xfId="3819"/>
    <cellStyle name="Normal 7 3 2 4 4" xfId="11126"/>
    <cellStyle name="Normal 7 3 2 5" xfId="2045"/>
    <cellStyle name="Normal 7 3 2 5 2" xfId="5174"/>
    <cellStyle name="Normal 7 3 2 5 3" xfId="12478"/>
    <cellStyle name="Normal 7 3 2 6" xfId="1020"/>
    <cellStyle name="Normal 7 3 2 6 2" xfId="4149"/>
    <cellStyle name="Normal 7 3 2 6 3" xfId="11453"/>
    <cellStyle name="Normal 7 3 2 7" xfId="2890"/>
    <cellStyle name="Normal 7 3 2 7 2" xfId="6018"/>
    <cellStyle name="Normal 7 3 2 7 3" xfId="13321"/>
    <cellStyle name="Normal 7 3 2 8" xfId="3281"/>
    <cellStyle name="Normal 7 3 2 9" xfId="10598"/>
    <cellStyle name="Normal 7 3 3" xfId="281"/>
    <cellStyle name="Normal 7 3 3 2" xfId="786"/>
    <cellStyle name="Normal 7 3 3 2 2" xfId="2638"/>
    <cellStyle name="Normal 7 3 3 2 2 2" xfId="5767"/>
    <cellStyle name="Normal 7 3 3 2 2 3" xfId="13070"/>
    <cellStyle name="Normal 7 3 3 2 3" xfId="1664"/>
    <cellStyle name="Normal 7 3 3 2 3 2" xfId="4793"/>
    <cellStyle name="Normal 7 3 3 2 3 3" xfId="12097"/>
    <cellStyle name="Normal 7 3 3 2 4" xfId="3916"/>
    <cellStyle name="Normal 7 3 3 2 5" xfId="11223"/>
    <cellStyle name="Normal 7 3 3 3" xfId="2140"/>
    <cellStyle name="Normal 7 3 3 3 2" xfId="5269"/>
    <cellStyle name="Normal 7 3 3 3 3" xfId="12572"/>
    <cellStyle name="Normal 7 3 3 4" xfId="1120"/>
    <cellStyle name="Normal 7 3 3 4 2" xfId="4249"/>
    <cellStyle name="Normal 7 3 3 4 3" xfId="11553"/>
    <cellStyle name="Normal 7 3 3 5" xfId="2983"/>
    <cellStyle name="Normal 7 3 3 5 2" xfId="6111"/>
    <cellStyle name="Normal 7 3 3 5 3" xfId="13414"/>
    <cellStyle name="Normal 7 3 3 6" xfId="3413"/>
    <cellStyle name="Normal 7 3 3 7" xfId="10721"/>
    <cellStyle name="Normal 7 3 4" xfId="452"/>
    <cellStyle name="Normal 7 3 4 2" xfId="2310"/>
    <cellStyle name="Normal 7 3 4 2 2" xfId="5439"/>
    <cellStyle name="Normal 7 3 4 2 3" xfId="12742"/>
    <cellStyle name="Normal 7 3 4 3" xfId="1486"/>
    <cellStyle name="Normal 7 3 4 3 2" xfId="4615"/>
    <cellStyle name="Normal 7 3 4 3 3" xfId="11919"/>
    <cellStyle name="Normal 7 3 4 4" xfId="3584"/>
    <cellStyle name="Normal 7 3 4 5" xfId="10892"/>
    <cellStyle name="Normal 7 3 5" xfId="624"/>
    <cellStyle name="Normal 7 3 5 2" xfId="2479"/>
    <cellStyle name="Normal 7 3 5 2 2" xfId="5608"/>
    <cellStyle name="Normal 7 3 5 2 3" xfId="12911"/>
    <cellStyle name="Normal 7 3 5 3" xfId="3755"/>
    <cellStyle name="Normal 7 3 5 4" xfId="11062"/>
    <cellStyle name="Normal 7 3 6" xfId="1981"/>
    <cellStyle name="Normal 7 3 6 2" xfId="5110"/>
    <cellStyle name="Normal 7 3 6 3" xfId="12414"/>
    <cellStyle name="Normal 7 3 7" xfId="956"/>
    <cellStyle name="Normal 7 3 7 2" xfId="4085"/>
    <cellStyle name="Normal 7 3 7 3" xfId="11389"/>
    <cellStyle name="Normal 7 3 8" xfId="2826"/>
    <cellStyle name="Normal 7 3 8 2" xfId="5954"/>
    <cellStyle name="Normal 7 3 8 3" xfId="13257"/>
    <cellStyle name="Normal 7 3 9" xfId="3126"/>
    <cellStyle name="Normal 7 3 9 2" xfId="6254"/>
    <cellStyle name="Normal 7 3 9 3" xfId="13557"/>
    <cellStyle name="Normal 7 4" xfId="85"/>
    <cellStyle name="Normal 7 4 10" xfId="3230"/>
    <cellStyle name="Normal 7 4 11" xfId="10546"/>
    <cellStyle name="Normal 7 4 2" xfId="150"/>
    <cellStyle name="Normal 7 4 2 2" xfId="358"/>
    <cellStyle name="Normal 7 4 2 2 2" xfId="863"/>
    <cellStyle name="Normal 7 4 2 2 2 2" xfId="2715"/>
    <cellStyle name="Normal 7 4 2 2 2 2 2" xfId="5844"/>
    <cellStyle name="Normal 7 4 2 2 2 2 3" xfId="13147"/>
    <cellStyle name="Normal 7 4 2 2 2 3" xfId="1741"/>
    <cellStyle name="Normal 7 4 2 2 2 3 2" xfId="4870"/>
    <cellStyle name="Normal 7 4 2 2 2 3 3" xfId="12174"/>
    <cellStyle name="Normal 7 4 2 2 2 4" xfId="3993"/>
    <cellStyle name="Normal 7 4 2 2 2 5" xfId="11300"/>
    <cellStyle name="Normal 7 4 2 2 3" xfId="2217"/>
    <cellStyle name="Normal 7 4 2 2 3 2" xfId="5346"/>
    <cellStyle name="Normal 7 4 2 2 3 3" xfId="12649"/>
    <cellStyle name="Normal 7 4 2 2 4" xfId="1197"/>
    <cellStyle name="Normal 7 4 2 2 4 2" xfId="4326"/>
    <cellStyle name="Normal 7 4 2 2 4 3" xfId="11630"/>
    <cellStyle name="Normal 7 4 2 2 5" xfId="3060"/>
    <cellStyle name="Normal 7 4 2 2 5 2" xfId="6188"/>
    <cellStyle name="Normal 7 4 2 2 5 3" xfId="13491"/>
    <cellStyle name="Normal 7 4 2 2 6" xfId="3490"/>
    <cellStyle name="Normal 7 4 2 2 7" xfId="10798"/>
    <cellStyle name="Normal 7 4 2 3" xfId="529"/>
    <cellStyle name="Normal 7 4 2 3 2" xfId="2387"/>
    <cellStyle name="Normal 7 4 2 3 2 2" xfId="5516"/>
    <cellStyle name="Normal 7 4 2 3 2 3" xfId="12819"/>
    <cellStyle name="Normal 7 4 2 3 3" xfId="1563"/>
    <cellStyle name="Normal 7 4 2 3 3 2" xfId="4692"/>
    <cellStyle name="Normal 7 4 2 3 3 3" xfId="11996"/>
    <cellStyle name="Normal 7 4 2 3 4" xfId="3661"/>
    <cellStyle name="Normal 7 4 2 3 5" xfId="10969"/>
    <cellStyle name="Normal 7 4 2 4" xfId="701"/>
    <cellStyle name="Normal 7 4 2 4 2" xfId="2556"/>
    <cellStyle name="Normal 7 4 2 4 2 2" xfId="5685"/>
    <cellStyle name="Normal 7 4 2 4 2 3" xfId="12988"/>
    <cellStyle name="Normal 7 4 2 4 3" xfId="3832"/>
    <cellStyle name="Normal 7 4 2 4 4" xfId="11139"/>
    <cellStyle name="Normal 7 4 2 5" xfId="2058"/>
    <cellStyle name="Normal 7 4 2 5 2" xfId="5187"/>
    <cellStyle name="Normal 7 4 2 5 3" xfId="12491"/>
    <cellStyle name="Normal 7 4 2 6" xfId="1033"/>
    <cellStyle name="Normal 7 4 2 6 2" xfId="4162"/>
    <cellStyle name="Normal 7 4 2 6 3" xfId="11466"/>
    <cellStyle name="Normal 7 4 2 7" xfId="2903"/>
    <cellStyle name="Normal 7 4 2 7 2" xfId="6031"/>
    <cellStyle name="Normal 7 4 2 7 3" xfId="13334"/>
    <cellStyle name="Normal 7 4 2 8" xfId="3294"/>
    <cellStyle name="Normal 7 4 2 9" xfId="10611"/>
    <cellStyle name="Normal 7 4 3" xfId="294"/>
    <cellStyle name="Normal 7 4 3 2" xfId="799"/>
    <cellStyle name="Normal 7 4 3 2 2" xfId="2651"/>
    <cellStyle name="Normal 7 4 3 2 2 2" xfId="5780"/>
    <cellStyle name="Normal 7 4 3 2 2 3" xfId="13083"/>
    <cellStyle name="Normal 7 4 3 2 3" xfId="1677"/>
    <cellStyle name="Normal 7 4 3 2 3 2" xfId="4806"/>
    <cellStyle name="Normal 7 4 3 2 3 3" xfId="12110"/>
    <cellStyle name="Normal 7 4 3 2 4" xfId="3929"/>
    <cellStyle name="Normal 7 4 3 2 5" xfId="11236"/>
    <cellStyle name="Normal 7 4 3 3" xfId="2153"/>
    <cellStyle name="Normal 7 4 3 3 2" xfId="5282"/>
    <cellStyle name="Normal 7 4 3 3 3" xfId="12585"/>
    <cellStyle name="Normal 7 4 3 4" xfId="1133"/>
    <cellStyle name="Normal 7 4 3 4 2" xfId="4262"/>
    <cellStyle name="Normal 7 4 3 4 3" xfId="11566"/>
    <cellStyle name="Normal 7 4 3 5" xfId="2996"/>
    <cellStyle name="Normal 7 4 3 5 2" xfId="6124"/>
    <cellStyle name="Normal 7 4 3 5 3" xfId="13427"/>
    <cellStyle name="Normal 7 4 3 6" xfId="3426"/>
    <cellStyle name="Normal 7 4 3 7" xfId="10734"/>
    <cellStyle name="Normal 7 4 4" xfId="465"/>
    <cellStyle name="Normal 7 4 4 2" xfId="2323"/>
    <cellStyle name="Normal 7 4 4 2 2" xfId="5452"/>
    <cellStyle name="Normal 7 4 4 2 3" xfId="12755"/>
    <cellStyle name="Normal 7 4 4 3" xfId="1499"/>
    <cellStyle name="Normal 7 4 4 3 2" xfId="4628"/>
    <cellStyle name="Normal 7 4 4 3 3" xfId="11932"/>
    <cellStyle name="Normal 7 4 4 4" xfId="3597"/>
    <cellStyle name="Normal 7 4 4 5" xfId="10905"/>
    <cellStyle name="Normal 7 4 5" xfId="637"/>
    <cellStyle name="Normal 7 4 5 2" xfId="2492"/>
    <cellStyle name="Normal 7 4 5 2 2" xfId="5621"/>
    <cellStyle name="Normal 7 4 5 2 3" xfId="12924"/>
    <cellStyle name="Normal 7 4 5 3" xfId="3768"/>
    <cellStyle name="Normal 7 4 5 4" xfId="11075"/>
    <cellStyle name="Normal 7 4 6" xfId="1994"/>
    <cellStyle name="Normal 7 4 6 2" xfId="5123"/>
    <cellStyle name="Normal 7 4 6 3" xfId="12427"/>
    <cellStyle name="Normal 7 4 7" xfId="969"/>
    <cellStyle name="Normal 7 4 7 2" xfId="4098"/>
    <cellStyle name="Normal 7 4 7 3" xfId="11402"/>
    <cellStyle name="Normal 7 4 8" xfId="2839"/>
    <cellStyle name="Normal 7 4 8 2" xfId="5967"/>
    <cellStyle name="Normal 7 4 8 3" xfId="13270"/>
    <cellStyle name="Normal 7 4 9" xfId="3139"/>
    <cellStyle name="Normal 7 4 9 2" xfId="6267"/>
    <cellStyle name="Normal 7 4 9 3" xfId="13570"/>
    <cellStyle name="Normal 7 5" xfId="35"/>
    <cellStyle name="Normal 7 5 2" xfId="246"/>
    <cellStyle name="Normal 7 5 2 2" xfId="751"/>
    <cellStyle name="Normal 7 5 2 2 2" xfId="2603"/>
    <cellStyle name="Normal 7 5 2 2 2 2" xfId="5732"/>
    <cellStyle name="Normal 7 5 2 2 2 3" xfId="13035"/>
    <cellStyle name="Normal 7 5 2 2 3" xfId="1629"/>
    <cellStyle name="Normal 7 5 2 2 3 2" xfId="4758"/>
    <cellStyle name="Normal 7 5 2 2 3 3" xfId="12062"/>
    <cellStyle name="Normal 7 5 2 2 4" xfId="3881"/>
    <cellStyle name="Normal 7 5 2 2 5" xfId="11188"/>
    <cellStyle name="Normal 7 5 2 3" xfId="2105"/>
    <cellStyle name="Normal 7 5 2 3 2" xfId="5234"/>
    <cellStyle name="Normal 7 5 2 3 3" xfId="12537"/>
    <cellStyle name="Normal 7 5 2 4" xfId="1085"/>
    <cellStyle name="Normal 7 5 2 4 2" xfId="4214"/>
    <cellStyle name="Normal 7 5 2 4 3" xfId="11518"/>
    <cellStyle name="Normal 7 5 2 5" xfId="2948"/>
    <cellStyle name="Normal 7 5 2 5 2" xfId="6076"/>
    <cellStyle name="Normal 7 5 2 5 3" xfId="13379"/>
    <cellStyle name="Normal 7 5 2 6" xfId="3378"/>
    <cellStyle name="Normal 7 5 2 7" xfId="10686"/>
    <cellStyle name="Normal 7 5 3" xfId="417"/>
    <cellStyle name="Normal 7 5 3 2" xfId="2275"/>
    <cellStyle name="Normal 7 5 3 2 2" xfId="5404"/>
    <cellStyle name="Normal 7 5 3 2 3" xfId="12707"/>
    <cellStyle name="Normal 7 5 3 3" xfId="1451"/>
    <cellStyle name="Normal 7 5 3 3 2" xfId="4580"/>
    <cellStyle name="Normal 7 5 3 3 3" xfId="11884"/>
    <cellStyle name="Normal 7 5 3 4" xfId="3549"/>
    <cellStyle name="Normal 7 5 3 5" xfId="10857"/>
    <cellStyle name="Normal 7 5 4" xfId="589"/>
    <cellStyle name="Normal 7 5 4 2" xfId="2444"/>
    <cellStyle name="Normal 7 5 4 2 2" xfId="5573"/>
    <cellStyle name="Normal 7 5 4 2 3" xfId="12876"/>
    <cellStyle name="Normal 7 5 4 3" xfId="3720"/>
    <cellStyle name="Normal 7 5 4 4" xfId="11027"/>
    <cellStyle name="Normal 7 5 5" xfId="1946"/>
    <cellStyle name="Normal 7 5 5 2" xfId="5075"/>
    <cellStyle name="Normal 7 5 5 3" xfId="12379"/>
    <cellStyle name="Normal 7 5 6" xfId="921"/>
    <cellStyle name="Normal 7 5 6 2" xfId="4050"/>
    <cellStyle name="Normal 7 5 6 3" xfId="11354"/>
    <cellStyle name="Normal 7 5 7" xfId="2791"/>
    <cellStyle name="Normal 7 5 7 2" xfId="5919"/>
    <cellStyle name="Normal 7 5 7 3" xfId="13222"/>
    <cellStyle name="Normal 7 5 8" xfId="3181"/>
    <cellStyle name="Normal 7 5 9" xfId="10498"/>
    <cellStyle name="Normal 7 6" xfId="102"/>
    <cellStyle name="Normal 7 6 2" xfId="310"/>
    <cellStyle name="Normal 7 6 2 2" xfId="815"/>
    <cellStyle name="Normal 7 6 2 2 2" xfId="2667"/>
    <cellStyle name="Normal 7 6 2 2 2 2" xfId="5796"/>
    <cellStyle name="Normal 7 6 2 2 2 3" xfId="13099"/>
    <cellStyle name="Normal 7 6 2 2 3" xfId="1693"/>
    <cellStyle name="Normal 7 6 2 2 3 2" xfId="4822"/>
    <cellStyle name="Normal 7 6 2 2 3 3" xfId="12126"/>
    <cellStyle name="Normal 7 6 2 2 4" xfId="3945"/>
    <cellStyle name="Normal 7 6 2 2 5" xfId="11252"/>
    <cellStyle name="Normal 7 6 2 3" xfId="2169"/>
    <cellStyle name="Normal 7 6 2 3 2" xfId="5298"/>
    <cellStyle name="Normal 7 6 2 3 3" xfId="12601"/>
    <cellStyle name="Normal 7 6 2 4" xfId="1149"/>
    <cellStyle name="Normal 7 6 2 4 2" xfId="4278"/>
    <cellStyle name="Normal 7 6 2 4 3" xfId="11582"/>
    <cellStyle name="Normal 7 6 2 5" xfId="3012"/>
    <cellStyle name="Normal 7 6 2 5 2" xfId="6140"/>
    <cellStyle name="Normal 7 6 2 5 3" xfId="13443"/>
    <cellStyle name="Normal 7 6 2 6" xfId="3442"/>
    <cellStyle name="Normal 7 6 2 7" xfId="10750"/>
    <cellStyle name="Normal 7 6 3" xfId="481"/>
    <cellStyle name="Normal 7 6 3 2" xfId="2339"/>
    <cellStyle name="Normal 7 6 3 2 2" xfId="5468"/>
    <cellStyle name="Normal 7 6 3 2 3" xfId="12771"/>
    <cellStyle name="Normal 7 6 3 3" xfId="1515"/>
    <cellStyle name="Normal 7 6 3 3 2" xfId="4644"/>
    <cellStyle name="Normal 7 6 3 3 3" xfId="11948"/>
    <cellStyle name="Normal 7 6 3 4" xfId="3613"/>
    <cellStyle name="Normal 7 6 3 5" xfId="10921"/>
    <cellStyle name="Normal 7 6 4" xfId="653"/>
    <cellStyle name="Normal 7 6 4 2" xfId="2508"/>
    <cellStyle name="Normal 7 6 4 2 2" xfId="5637"/>
    <cellStyle name="Normal 7 6 4 2 3" xfId="12940"/>
    <cellStyle name="Normal 7 6 4 3" xfId="3784"/>
    <cellStyle name="Normal 7 6 4 4" xfId="11091"/>
    <cellStyle name="Normal 7 6 5" xfId="2010"/>
    <cellStyle name="Normal 7 6 5 2" xfId="5139"/>
    <cellStyle name="Normal 7 6 5 3" xfId="12443"/>
    <cellStyle name="Normal 7 6 6" xfId="985"/>
    <cellStyle name="Normal 7 6 6 2" xfId="4114"/>
    <cellStyle name="Normal 7 6 6 3" xfId="11418"/>
    <cellStyle name="Normal 7 6 7" xfId="2855"/>
    <cellStyle name="Normal 7 6 7 2" xfId="5983"/>
    <cellStyle name="Normal 7 6 7 3" xfId="13286"/>
    <cellStyle name="Normal 7 6 8" xfId="3246"/>
    <cellStyle name="Normal 7 6 9" xfId="10563"/>
    <cellStyle name="Normal 7 7" xfId="232"/>
    <cellStyle name="Normal 7 7 2" xfId="736"/>
    <cellStyle name="Normal 7 7 2 2" xfId="2589"/>
    <cellStyle name="Normal 7 7 2 2 2" xfId="5718"/>
    <cellStyle name="Normal 7 7 2 2 3" xfId="13021"/>
    <cellStyle name="Normal 7 7 2 3" xfId="1615"/>
    <cellStyle name="Normal 7 7 2 3 2" xfId="4744"/>
    <cellStyle name="Normal 7 7 2 3 3" xfId="12048"/>
    <cellStyle name="Normal 7 7 2 4" xfId="3866"/>
    <cellStyle name="Normal 7 7 2 5" xfId="11173"/>
    <cellStyle name="Normal 7 7 3" xfId="2091"/>
    <cellStyle name="Normal 7 7 3 2" xfId="5220"/>
    <cellStyle name="Normal 7 7 3 3" xfId="12523"/>
    <cellStyle name="Normal 7 7 4" xfId="1071"/>
    <cellStyle name="Normal 7 7 4 2" xfId="4200"/>
    <cellStyle name="Normal 7 7 4 3" xfId="11504"/>
    <cellStyle name="Normal 7 7 5" xfId="2934"/>
    <cellStyle name="Normal 7 7 5 2" xfId="6062"/>
    <cellStyle name="Normal 7 7 5 3" xfId="13365"/>
    <cellStyle name="Normal 7 7 6" xfId="3364"/>
    <cellStyle name="Normal 7 7 7" xfId="10672"/>
    <cellStyle name="Normal 7 8" xfId="403"/>
    <cellStyle name="Normal 7 8 2" xfId="2261"/>
    <cellStyle name="Normal 7 8 2 2" xfId="5390"/>
    <cellStyle name="Normal 7 8 2 3" xfId="12693"/>
    <cellStyle name="Normal 7 8 3" xfId="1437"/>
    <cellStyle name="Normal 7 8 3 2" xfId="4566"/>
    <cellStyle name="Normal 7 8 3 3" xfId="11870"/>
    <cellStyle name="Normal 7 8 4" xfId="3535"/>
    <cellStyle name="Normal 7 8 5" xfId="10843"/>
    <cellStyle name="Normal 7 9" xfId="573"/>
    <cellStyle name="Normal 7 9 2" xfId="2429"/>
    <cellStyle name="Normal 7 9 2 2" xfId="5558"/>
    <cellStyle name="Normal 7 9 2 3" xfId="12861"/>
    <cellStyle name="Normal 7 9 3" xfId="3704"/>
    <cellStyle name="Normal 7 9 4" xfId="11013"/>
    <cellStyle name="Normal 8" xfId="20"/>
    <cellStyle name="Normal 8 10" xfId="1933"/>
    <cellStyle name="Normal 8 10 2" xfId="5062"/>
    <cellStyle name="Normal 8 10 3" xfId="12366"/>
    <cellStyle name="Normal 8 11" xfId="908"/>
    <cellStyle name="Normal 8 11 2" xfId="4037"/>
    <cellStyle name="Normal 8 11 3" xfId="11341"/>
    <cellStyle name="Normal 8 12" xfId="2778"/>
    <cellStyle name="Normal 8 12 2" xfId="5906"/>
    <cellStyle name="Normal 8 12 3" xfId="13209"/>
    <cellStyle name="Normal 8 13" xfId="3097"/>
    <cellStyle name="Normal 8 13 2" xfId="6225"/>
    <cellStyle name="Normal 8 13 3" xfId="13528"/>
    <cellStyle name="Normal 8 14" xfId="3167"/>
    <cellStyle name="Normal 8 15" xfId="10485"/>
    <cellStyle name="Normal 8 2" xfId="60"/>
    <cellStyle name="Normal 8 2 10" xfId="3205"/>
    <cellStyle name="Normal 8 2 11" xfId="10522"/>
    <cellStyle name="Normal 8 2 2" xfId="126"/>
    <cellStyle name="Normal 8 2 2 2" xfId="334"/>
    <cellStyle name="Normal 8 2 2 2 2" xfId="839"/>
    <cellStyle name="Normal 8 2 2 2 2 2" xfId="2691"/>
    <cellStyle name="Normal 8 2 2 2 2 2 2" xfId="5820"/>
    <cellStyle name="Normal 8 2 2 2 2 2 3" xfId="13123"/>
    <cellStyle name="Normal 8 2 2 2 2 3" xfId="1717"/>
    <cellStyle name="Normal 8 2 2 2 2 3 2" xfId="4846"/>
    <cellStyle name="Normal 8 2 2 2 2 3 3" xfId="12150"/>
    <cellStyle name="Normal 8 2 2 2 2 4" xfId="3969"/>
    <cellStyle name="Normal 8 2 2 2 2 5" xfId="11276"/>
    <cellStyle name="Normal 8 2 2 2 3" xfId="2193"/>
    <cellStyle name="Normal 8 2 2 2 3 2" xfId="5322"/>
    <cellStyle name="Normal 8 2 2 2 3 3" xfId="12625"/>
    <cellStyle name="Normal 8 2 2 2 4" xfId="1173"/>
    <cellStyle name="Normal 8 2 2 2 4 2" xfId="4302"/>
    <cellStyle name="Normal 8 2 2 2 4 3" xfId="11606"/>
    <cellStyle name="Normal 8 2 2 2 5" xfId="3036"/>
    <cellStyle name="Normal 8 2 2 2 5 2" xfId="6164"/>
    <cellStyle name="Normal 8 2 2 2 5 3" xfId="13467"/>
    <cellStyle name="Normal 8 2 2 2 6" xfId="3466"/>
    <cellStyle name="Normal 8 2 2 2 7" xfId="10774"/>
    <cellStyle name="Normal 8 2 2 3" xfId="505"/>
    <cellStyle name="Normal 8 2 2 3 2" xfId="2363"/>
    <cellStyle name="Normal 8 2 2 3 2 2" xfId="5492"/>
    <cellStyle name="Normal 8 2 2 3 2 3" xfId="12795"/>
    <cellStyle name="Normal 8 2 2 3 3" xfId="1539"/>
    <cellStyle name="Normal 8 2 2 3 3 2" xfId="4668"/>
    <cellStyle name="Normal 8 2 2 3 3 3" xfId="11972"/>
    <cellStyle name="Normal 8 2 2 3 4" xfId="3637"/>
    <cellStyle name="Normal 8 2 2 3 5" xfId="10945"/>
    <cellStyle name="Normal 8 2 2 4" xfId="677"/>
    <cellStyle name="Normal 8 2 2 4 2" xfId="2532"/>
    <cellStyle name="Normal 8 2 2 4 2 2" xfId="5661"/>
    <cellStyle name="Normal 8 2 2 4 2 3" xfId="12964"/>
    <cellStyle name="Normal 8 2 2 4 3" xfId="3808"/>
    <cellStyle name="Normal 8 2 2 4 4" xfId="11115"/>
    <cellStyle name="Normal 8 2 2 5" xfId="2034"/>
    <cellStyle name="Normal 8 2 2 5 2" xfId="5163"/>
    <cellStyle name="Normal 8 2 2 5 3" xfId="12467"/>
    <cellStyle name="Normal 8 2 2 6" xfId="1009"/>
    <cellStyle name="Normal 8 2 2 6 2" xfId="4138"/>
    <cellStyle name="Normal 8 2 2 6 3" xfId="11442"/>
    <cellStyle name="Normal 8 2 2 7" xfId="2879"/>
    <cellStyle name="Normal 8 2 2 7 2" xfId="6007"/>
    <cellStyle name="Normal 8 2 2 7 3" xfId="13310"/>
    <cellStyle name="Normal 8 2 2 8" xfId="3270"/>
    <cellStyle name="Normal 8 2 2 9" xfId="10587"/>
    <cellStyle name="Normal 8 2 3" xfId="270"/>
    <cellStyle name="Normal 8 2 3 2" xfId="775"/>
    <cellStyle name="Normal 8 2 3 2 2" xfId="2627"/>
    <cellStyle name="Normal 8 2 3 2 2 2" xfId="5756"/>
    <cellStyle name="Normal 8 2 3 2 2 3" xfId="13059"/>
    <cellStyle name="Normal 8 2 3 2 3" xfId="1653"/>
    <cellStyle name="Normal 8 2 3 2 3 2" xfId="4782"/>
    <cellStyle name="Normal 8 2 3 2 3 3" xfId="12086"/>
    <cellStyle name="Normal 8 2 3 2 4" xfId="3905"/>
    <cellStyle name="Normal 8 2 3 2 5" xfId="11212"/>
    <cellStyle name="Normal 8 2 3 3" xfId="2129"/>
    <cellStyle name="Normal 8 2 3 3 2" xfId="5258"/>
    <cellStyle name="Normal 8 2 3 3 3" xfId="12561"/>
    <cellStyle name="Normal 8 2 3 4" xfId="1109"/>
    <cellStyle name="Normal 8 2 3 4 2" xfId="4238"/>
    <cellStyle name="Normal 8 2 3 4 3" xfId="11542"/>
    <cellStyle name="Normal 8 2 3 5" xfId="2972"/>
    <cellStyle name="Normal 8 2 3 5 2" xfId="6100"/>
    <cellStyle name="Normal 8 2 3 5 3" xfId="13403"/>
    <cellStyle name="Normal 8 2 3 6" xfId="3402"/>
    <cellStyle name="Normal 8 2 3 7" xfId="10710"/>
    <cellStyle name="Normal 8 2 4" xfId="441"/>
    <cellStyle name="Normal 8 2 4 2" xfId="2299"/>
    <cellStyle name="Normal 8 2 4 2 2" xfId="5428"/>
    <cellStyle name="Normal 8 2 4 2 3" xfId="12731"/>
    <cellStyle name="Normal 8 2 4 3" xfId="1475"/>
    <cellStyle name="Normal 8 2 4 3 2" xfId="4604"/>
    <cellStyle name="Normal 8 2 4 3 3" xfId="11908"/>
    <cellStyle name="Normal 8 2 4 4" xfId="3573"/>
    <cellStyle name="Normal 8 2 4 5" xfId="10881"/>
    <cellStyle name="Normal 8 2 5" xfId="613"/>
    <cellStyle name="Normal 8 2 5 2" xfId="2468"/>
    <cellStyle name="Normal 8 2 5 2 2" xfId="5597"/>
    <cellStyle name="Normal 8 2 5 2 3" xfId="12900"/>
    <cellStyle name="Normal 8 2 5 3" xfId="3744"/>
    <cellStyle name="Normal 8 2 5 4" xfId="11051"/>
    <cellStyle name="Normal 8 2 6" xfId="1970"/>
    <cellStyle name="Normal 8 2 6 2" xfId="5099"/>
    <cellStyle name="Normal 8 2 6 3" xfId="12403"/>
    <cellStyle name="Normal 8 2 7" xfId="945"/>
    <cellStyle name="Normal 8 2 7 2" xfId="4074"/>
    <cellStyle name="Normal 8 2 7 3" xfId="11378"/>
    <cellStyle name="Normal 8 2 8" xfId="2815"/>
    <cellStyle name="Normal 8 2 8 2" xfId="5943"/>
    <cellStyle name="Normal 8 2 8 3" xfId="13246"/>
    <cellStyle name="Normal 8 2 9" xfId="3115"/>
    <cellStyle name="Normal 8 2 9 2" xfId="6243"/>
    <cellStyle name="Normal 8 2 9 3" xfId="13546"/>
    <cellStyle name="Normal 8 3" xfId="77"/>
    <cellStyle name="Normal 8 3 10" xfId="3222"/>
    <cellStyle name="Normal 8 3 11" xfId="10538"/>
    <cellStyle name="Normal 8 3 2" xfId="142"/>
    <cellStyle name="Normal 8 3 2 2" xfId="350"/>
    <cellStyle name="Normal 8 3 2 2 2" xfId="855"/>
    <cellStyle name="Normal 8 3 2 2 2 2" xfId="2707"/>
    <cellStyle name="Normal 8 3 2 2 2 2 2" xfId="5836"/>
    <cellStyle name="Normal 8 3 2 2 2 2 3" xfId="13139"/>
    <cellStyle name="Normal 8 3 2 2 2 3" xfId="1733"/>
    <cellStyle name="Normal 8 3 2 2 2 3 2" xfId="4862"/>
    <cellStyle name="Normal 8 3 2 2 2 3 3" xfId="12166"/>
    <cellStyle name="Normal 8 3 2 2 2 4" xfId="3985"/>
    <cellStyle name="Normal 8 3 2 2 2 5" xfId="11292"/>
    <cellStyle name="Normal 8 3 2 2 3" xfId="2209"/>
    <cellStyle name="Normal 8 3 2 2 3 2" xfId="5338"/>
    <cellStyle name="Normal 8 3 2 2 3 3" xfId="12641"/>
    <cellStyle name="Normal 8 3 2 2 4" xfId="1189"/>
    <cellStyle name="Normal 8 3 2 2 4 2" xfId="4318"/>
    <cellStyle name="Normal 8 3 2 2 4 3" xfId="11622"/>
    <cellStyle name="Normal 8 3 2 2 5" xfId="3052"/>
    <cellStyle name="Normal 8 3 2 2 5 2" xfId="6180"/>
    <cellStyle name="Normal 8 3 2 2 5 3" xfId="13483"/>
    <cellStyle name="Normal 8 3 2 2 6" xfId="3482"/>
    <cellStyle name="Normal 8 3 2 2 7" xfId="10790"/>
    <cellStyle name="Normal 8 3 2 3" xfId="521"/>
    <cellStyle name="Normal 8 3 2 3 2" xfId="2379"/>
    <cellStyle name="Normal 8 3 2 3 2 2" xfId="5508"/>
    <cellStyle name="Normal 8 3 2 3 2 3" xfId="12811"/>
    <cellStyle name="Normal 8 3 2 3 3" xfId="1555"/>
    <cellStyle name="Normal 8 3 2 3 3 2" xfId="4684"/>
    <cellStyle name="Normal 8 3 2 3 3 3" xfId="11988"/>
    <cellStyle name="Normal 8 3 2 3 4" xfId="3653"/>
    <cellStyle name="Normal 8 3 2 3 5" xfId="10961"/>
    <cellStyle name="Normal 8 3 2 4" xfId="693"/>
    <cellStyle name="Normal 8 3 2 4 2" xfId="2548"/>
    <cellStyle name="Normal 8 3 2 4 2 2" xfId="5677"/>
    <cellStyle name="Normal 8 3 2 4 2 3" xfId="12980"/>
    <cellStyle name="Normal 8 3 2 4 3" xfId="3824"/>
    <cellStyle name="Normal 8 3 2 4 4" xfId="11131"/>
    <cellStyle name="Normal 8 3 2 5" xfId="2050"/>
    <cellStyle name="Normal 8 3 2 5 2" xfId="5179"/>
    <cellStyle name="Normal 8 3 2 5 3" xfId="12483"/>
    <cellStyle name="Normal 8 3 2 6" xfId="1025"/>
    <cellStyle name="Normal 8 3 2 6 2" xfId="4154"/>
    <cellStyle name="Normal 8 3 2 6 3" xfId="11458"/>
    <cellStyle name="Normal 8 3 2 7" xfId="2895"/>
    <cellStyle name="Normal 8 3 2 7 2" xfId="6023"/>
    <cellStyle name="Normal 8 3 2 7 3" xfId="13326"/>
    <cellStyle name="Normal 8 3 2 8" xfId="3286"/>
    <cellStyle name="Normal 8 3 2 9" xfId="10603"/>
    <cellStyle name="Normal 8 3 3" xfId="286"/>
    <cellStyle name="Normal 8 3 3 2" xfId="791"/>
    <cellStyle name="Normal 8 3 3 2 2" xfId="2643"/>
    <cellStyle name="Normal 8 3 3 2 2 2" xfId="5772"/>
    <cellStyle name="Normal 8 3 3 2 2 3" xfId="13075"/>
    <cellStyle name="Normal 8 3 3 2 3" xfId="1669"/>
    <cellStyle name="Normal 8 3 3 2 3 2" xfId="4798"/>
    <cellStyle name="Normal 8 3 3 2 3 3" xfId="12102"/>
    <cellStyle name="Normal 8 3 3 2 4" xfId="3921"/>
    <cellStyle name="Normal 8 3 3 2 5" xfId="11228"/>
    <cellStyle name="Normal 8 3 3 3" xfId="2145"/>
    <cellStyle name="Normal 8 3 3 3 2" xfId="5274"/>
    <cellStyle name="Normal 8 3 3 3 3" xfId="12577"/>
    <cellStyle name="Normal 8 3 3 4" xfId="1125"/>
    <cellStyle name="Normal 8 3 3 4 2" xfId="4254"/>
    <cellStyle name="Normal 8 3 3 4 3" xfId="11558"/>
    <cellStyle name="Normal 8 3 3 5" xfId="2988"/>
    <cellStyle name="Normal 8 3 3 5 2" xfId="6116"/>
    <cellStyle name="Normal 8 3 3 5 3" xfId="13419"/>
    <cellStyle name="Normal 8 3 3 6" xfId="3418"/>
    <cellStyle name="Normal 8 3 3 7" xfId="10726"/>
    <cellStyle name="Normal 8 3 4" xfId="457"/>
    <cellStyle name="Normal 8 3 4 2" xfId="2315"/>
    <cellStyle name="Normal 8 3 4 2 2" xfId="5444"/>
    <cellStyle name="Normal 8 3 4 2 3" xfId="12747"/>
    <cellStyle name="Normal 8 3 4 3" xfId="1491"/>
    <cellStyle name="Normal 8 3 4 3 2" xfId="4620"/>
    <cellStyle name="Normal 8 3 4 3 3" xfId="11924"/>
    <cellStyle name="Normal 8 3 4 4" xfId="3589"/>
    <cellStyle name="Normal 8 3 4 5" xfId="10897"/>
    <cellStyle name="Normal 8 3 5" xfId="629"/>
    <cellStyle name="Normal 8 3 5 2" xfId="2484"/>
    <cellStyle name="Normal 8 3 5 2 2" xfId="5613"/>
    <cellStyle name="Normal 8 3 5 2 3" xfId="12916"/>
    <cellStyle name="Normal 8 3 5 3" xfId="3760"/>
    <cellStyle name="Normal 8 3 5 4" xfId="11067"/>
    <cellStyle name="Normal 8 3 6" xfId="1986"/>
    <cellStyle name="Normal 8 3 6 2" xfId="5115"/>
    <cellStyle name="Normal 8 3 6 3" xfId="12419"/>
    <cellStyle name="Normal 8 3 7" xfId="961"/>
    <cellStyle name="Normal 8 3 7 2" xfId="4090"/>
    <cellStyle name="Normal 8 3 7 3" xfId="11394"/>
    <cellStyle name="Normal 8 3 8" xfId="2831"/>
    <cellStyle name="Normal 8 3 8 2" xfId="5959"/>
    <cellStyle name="Normal 8 3 8 3" xfId="13262"/>
    <cellStyle name="Normal 8 3 9" xfId="3131"/>
    <cellStyle name="Normal 8 3 9 2" xfId="6259"/>
    <cellStyle name="Normal 8 3 9 3" xfId="13562"/>
    <cellStyle name="Normal 8 4" xfId="91"/>
    <cellStyle name="Normal 8 4 10" xfId="3235"/>
    <cellStyle name="Normal 8 4 11" xfId="10552"/>
    <cellStyle name="Normal 8 4 2" xfId="155"/>
    <cellStyle name="Normal 8 4 2 2" xfId="363"/>
    <cellStyle name="Normal 8 4 2 2 2" xfId="868"/>
    <cellStyle name="Normal 8 4 2 2 2 2" xfId="2720"/>
    <cellStyle name="Normal 8 4 2 2 2 2 2" xfId="5849"/>
    <cellStyle name="Normal 8 4 2 2 2 2 3" xfId="13152"/>
    <cellStyle name="Normal 8 4 2 2 2 3" xfId="1746"/>
    <cellStyle name="Normal 8 4 2 2 2 3 2" xfId="4875"/>
    <cellStyle name="Normal 8 4 2 2 2 3 3" xfId="12179"/>
    <cellStyle name="Normal 8 4 2 2 2 4" xfId="3998"/>
    <cellStyle name="Normal 8 4 2 2 2 5" xfId="11305"/>
    <cellStyle name="Normal 8 4 2 2 3" xfId="2222"/>
    <cellStyle name="Normal 8 4 2 2 3 2" xfId="5351"/>
    <cellStyle name="Normal 8 4 2 2 3 3" xfId="12654"/>
    <cellStyle name="Normal 8 4 2 2 4" xfId="1202"/>
    <cellStyle name="Normal 8 4 2 2 4 2" xfId="4331"/>
    <cellStyle name="Normal 8 4 2 2 4 3" xfId="11635"/>
    <cellStyle name="Normal 8 4 2 2 5" xfId="3065"/>
    <cellStyle name="Normal 8 4 2 2 5 2" xfId="6193"/>
    <cellStyle name="Normal 8 4 2 2 5 3" xfId="13496"/>
    <cellStyle name="Normal 8 4 2 2 6" xfId="3495"/>
    <cellStyle name="Normal 8 4 2 2 7" xfId="10803"/>
    <cellStyle name="Normal 8 4 2 3" xfId="534"/>
    <cellStyle name="Normal 8 4 2 3 2" xfId="2392"/>
    <cellStyle name="Normal 8 4 2 3 2 2" xfId="5521"/>
    <cellStyle name="Normal 8 4 2 3 2 3" xfId="12824"/>
    <cellStyle name="Normal 8 4 2 3 3" xfId="1568"/>
    <cellStyle name="Normal 8 4 2 3 3 2" xfId="4697"/>
    <cellStyle name="Normal 8 4 2 3 3 3" xfId="12001"/>
    <cellStyle name="Normal 8 4 2 3 4" xfId="3666"/>
    <cellStyle name="Normal 8 4 2 3 5" xfId="10974"/>
    <cellStyle name="Normal 8 4 2 4" xfId="706"/>
    <cellStyle name="Normal 8 4 2 4 2" xfId="2561"/>
    <cellStyle name="Normal 8 4 2 4 2 2" xfId="5690"/>
    <cellStyle name="Normal 8 4 2 4 2 3" xfId="12993"/>
    <cellStyle name="Normal 8 4 2 4 3" xfId="3837"/>
    <cellStyle name="Normal 8 4 2 4 4" xfId="11144"/>
    <cellStyle name="Normal 8 4 2 5" xfId="2063"/>
    <cellStyle name="Normal 8 4 2 5 2" xfId="5192"/>
    <cellStyle name="Normal 8 4 2 5 3" xfId="12496"/>
    <cellStyle name="Normal 8 4 2 6" xfId="1038"/>
    <cellStyle name="Normal 8 4 2 6 2" xfId="4167"/>
    <cellStyle name="Normal 8 4 2 6 3" xfId="11471"/>
    <cellStyle name="Normal 8 4 2 7" xfId="2908"/>
    <cellStyle name="Normal 8 4 2 7 2" xfId="6036"/>
    <cellStyle name="Normal 8 4 2 7 3" xfId="13339"/>
    <cellStyle name="Normal 8 4 2 8" xfId="3299"/>
    <cellStyle name="Normal 8 4 2 9" xfId="10616"/>
    <cellStyle name="Normal 8 4 3" xfId="299"/>
    <cellStyle name="Normal 8 4 3 2" xfId="804"/>
    <cellStyle name="Normal 8 4 3 2 2" xfId="2656"/>
    <cellStyle name="Normal 8 4 3 2 2 2" xfId="5785"/>
    <cellStyle name="Normal 8 4 3 2 2 3" xfId="13088"/>
    <cellStyle name="Normal 8 4 3 2 3" xfId="1682"/>
    <cellStyle name="Normal 8 4 3 2 3 2" xfId="4811"/>
    <cellStyle name="Normal 8 4 3 2 3 3" xfId="12115"/>
    <cellStyle name="Normal 8 4 3 2 4" xfId="3934"/>
    <cellStyle name="Normal 8 4 3 2 5" xfId="11241"/>
    <cellStyle name="Normal 8 4 3 3" xfId="2158"/>
    <cellStyle name="Normal 8 4 3 3 2" xfId="5287"/>
    <cellStyle name="Normal 8 4 3 3 3" xfId="12590"/>
    <cellStyle name="Normal 8 4 3 4" xfId="1138"/>
    <cellStyle name="Normal 8 4 3 4 2" xfId="4267"/>
    <cellStyle name="Normal 8 4 3 4 3" xfId="11571"/>
    <cellStyle name="Normal 8 4 3 5" xfId="3001"/>
    <cellStyle name="Normal 8 4 3 5 2" xfId="6129"/>
    <cellStyle name="Normal 8 4 3 5 3" xfId="13432"/>
    <cellStyle name="Normal 8 4 3 6" xfId="3431"/>
    <cellStyle name="Normal 8 4 3 7" xfId="10739"/>
    <cellStyle name="Normal 8 4 4" xfId="470"/>
    <cellStyle name="Normal 8 4 4 2" xfId="2328"/>
    <cellStyle name="Normal 8 4 4 2 2" xfId="5457"/>
    <cellStyle name="Normal 8 4 4 2 3" xfId="12760"/>
    <cellStyle name="Normal 8 4 4 3" xfId="1504"/>
    <cellStyle name="Normal 8 4 4 3 2" xfId="4633"/>
    <cellStyle name="Normal 8 4 4 3 3" xfId="11937"/>
    <cellStyle name="Normal 8 4 4 4" xfId="3602"/>
    <cellStyle name="Normal 8 4 4 5" xfId="10910"/>
    <cellStyle name="Normal 8 4 5" xfId="642"/>
    <cellStyle name="Normal 8 4 5 2" xfId="2497"/>
    <cellStyle name="Normal 8 4 5 2 2" xfId="5626"/>
    <cellStyle name="Normal 8 4 5 2 3" xfId="12929"/>
    <cellStyle name="Normal 8 4 5 3" xfId="3773"/>
    <cellStyle name="Normal 8 4 5 4" xfId="11080"/>
    <cellStyle name="Normal 8 4 6" xfId="1999"/>
    <cellStyle name="Normal 8 4 6 2" xfId="5128"/>
    <cellStyle name="Normal 8 4 6 3" xfId="12432"/>
    <cellStyle name="Normal 8 4 7" xfId="974"/>
    <cellStyle name="Normal 8 4 7 2" xfId="4103"/>
    <cellStyle name="Normal 8 4 7 3" xfId="11407"/>
    <cellStyle name="Normal 8 4 8" xfId="2844"/>
    <cellStyle name="Normal 8 4 8 2" xfId="5972"/>
    <cellStyle name="Normal 8 4 8 3" xfId="13275"/>
    <cellStyle name="Normal 8 4 9" xfId="3144"/>
    <cellStyle name="Normal 8 4 9 2" xfId="6272"/>
    <cellStyle name="Normal 8 4 9 3" xfId="13575"/>
    <cellStyle name="Normal 8 5" xfId="41"/>
    <cellStyle name="Normal 8 5 2" xfId="252"/>
    <cellStyle name="Normal 8 5 2 2" xfId="757"/>
    <cellStyle name="Normal 8 5 2 2 2" xfId="2609"/>
    <cellStyle name="Normal 8 5 2 2 2 2" xfId="5738"/>
    <cellStyle name="Normal 8 5 2 2 2 3" xfId="13041"/>
    <cellStyle name="Normal 8 5 2 2 3" xfId="1635"/>
    <cellStyle name="Normal 8 5 2 2 3 2" xfId="4764"/>
    <cellStyle name="Normal 8 5 2 2 3 3" xfId="12068"/>
    <cellStyle name="Normal 8 5 2 2 4" xfId="3887"/>
    <cellStyle name="Normal 8 5 2 2 5" xfId="11194"/>
    <cellStyle name="Normal 8 5 2 3" xfId="2111"/>
    <cellStyle name="Normal 8 5 2 3 2" xfId="5240"/>
    <cellStyle name="Normal 8 5 2 3 3" xfId="12543"/>
    <cellStyle name="Normal 8 5 2 4" xfId="1091"/>
    <cellStyle name="Normal 8 5 2 4 2" xfId="4220"/>
    <cellStyle name="Normal 8 5 2 4 3" xfId="11524"/>
    <cellStyle name="Normal 8 5 2 5" xfId="2954"/>
    <cellStyle name="Normal 8 5 2 5 2" xfId="6082"/>
    <cellStyle name="Normal 8 5 2 5 3" xfId="13385"/>
    <cellStyle name="Normal 8 5 2 6" xfId="3384"/>
    <cellStyle name="Normal 8 5 2 7" xfId="10692"/>
    <cellStyle name="Normal 8 5 3" xfId="423"/>
    <cellStyle name="Normal 8 5 3 2" xfId="2281"/>
    <cellStyle name="Normal 8 5 3 2 2" xfId="5410"/>
    <cellStyle name="Normal 8 5 3 2 3" xfId="12713"/>
    <cellStyle name="Normal 8 5 3 3" xfId="1457"/>
    <cellStyle name="Normal 8 5 3 3 2" xfId="4586"/>
    <cellStyle name="Normal 8 5 3 3 3" xfId="11890"/>
    <cellStyle name="Normal 8 5 3 4" xfId="3555"/>
    <cellStyle name="Normal 8 5 3 5" xfId="10863"/>
    <cellStyle name="Normal 8 5 4" xfId="595"/>
    <cellStyle name="Normal 8 5 4 2" xfId="2450"/>
    <cellStyle name="Normal 8 5 4 2 2" xfId="5579"/>
    <cellStyle name="Normal 8 5 4 2 3" xfId="12882"/>
    <cellStyle name="Normal 8 5 4 3" xfId="3726"/>
    <cellStyle name="Normal 8 5 4 4" xfId="11033"/>
    <cellStyle name="Normal 8 5 5" xfId="1952"/>
    <cellStyle name="Normal 8 5 5 2" xfId="5081"/>
    <cellStyle name="Normal 8 5 5 3" xfId="12385"/>
    <cellStyle name="Normal 8 5 6" xfId="927"/>
    <cellStyle name="Normal 8 5 6 2" xfId="4056"/>
    <cellStyle name="Normal 8 5 6 3" xfId="11360"/>
    <cellStyle name="Normal 8 5 7" xfId="2797"/>
    <cellStyle name="Normal 8 5 7 2" xfId="5925"/>
    <cellStyle name="Normal 8 5 7 3" xfId="13228"/>
    <cellStyle name="Normal 8 5 8" xfId="3187"/>
    <cellStyle name="Normal 8 5 9" xfId="10504"/>
    <cellStyle name="Normal 8 6" xfId="108"/>
    <cellStyle name="Normal 8 6 2" xfId="316"/>
    <cellStyle name="Normal 8 6 2 2" xfId="821"/>
    <cellStyle name="Normal 8 6 2 2 2" xfId="2673"/>
    <cellStyle name="Normal 8 6 2 2 2 2" xfId="5802"/>
    <cellStyle name="Normal 8 6 2 2 2 3" xfId="13105"/>
    <cellStyle name="Normal 8 6 2 2 3" xfId="1699"/>
    <cellStyle name="Normal 8 6 2 2 3 2" xfId="4828"/>
    <cellStyle name="Normal 8 6 2 2 3 3" xfId="12132"/>
    <cellStyle name="Normal 8 6 2 2 4" xfId="3951"/>
    <cellStyle name="Normal 8 6 2 2 5" xfId="11258"/>
    <cellStyle name="Normal 8 6 2 3" xfId="2175"/>
    <cellStyle name="Normal 8 6 2 3 2" xfId="5304"/>
    <cellStyle name="Normal 8 6 2 3 3" xfId="12607"/>
    <cellStyle name="Normal 8 6 2 4" xfId="1155"/>
    <cellStyle name="Normal 8 6 2 4 2" xfId="4284"/>
    <cellStyle name="Normal 8 6 2 4 3" xfId="11588"/>
    <cellStyle name="Normal 8 6 2 5" xfId="3018"/>
    <cellStyle name="Normal 8 6 2 5 2" xfId="6146"/>
    <cellStyle name="Normal 8 6 2 5 3" xfId="13449"/>
    <cellStyle name="Normal 8 6 2 6" xfId="3448"/>
    <cellStyle name="Normal 8 6 2 7" xfId="10756"/>
    <cellStyle name="Normal 8 6 3" xfId="487"/>
    <cellStyle name="Normal 8 6 3 2" xfId="2345"/>
    <cellStyle name="Normal 8 6 3 2 2" xfId="5474"/>
    <cellStyle name="Normal 8 6 3 2 3" xfId="12777"/>
    <cellStyle name="Normal 8 6 3 3" xfId="1521"/>
    <cellStyle name="Normal 8 6 3 3 2" xfId="4650"/>
    <cellStyle name="Normal 8 6 3 3 3" xfId="11954"/>
    <cellStyle name="Normal 8 6 3 4" xfId="3619"/>
    <cellStyle name="Normal 8 6 3 5" xfId="10927"/>
    <cellStyle name="Normal 8 6 4" xfId="659"/>
    <cellStyle name="Normal 8 6 4 2" xfId="2514"/>
    <cellStyle name="Normal 8 6 4 2 2" xfId="5643"/>
    <cellStyle name="Normal 8 6 4 2 3" xfId="12946"/>
    <cellStyle name="Normal 8 6 4 3" xfId="3790"/>
    <cellStyle name="Normal 8 6 4 4" xfId="11097"/>
    <cellStyle name="Normal 8 6 5" xfId="2016"/>
    <cellStyle name="Normal 8 6 5 2" xfId="5145"/>
    <cellStyle name="Normal 8 6 5 3" xfId="12449"/>
    <cellStyle name="Normal 8 6 6" xfId="991"/>
    <cellStyle name="Normal 8 6 6 2" xfId="4120"/>
    <cellStyle name="Normal 8 6 6 3" xfId="11424"/>
    <cellStyle name="Normal 8 6 7" xfId="2861"/>
    <cellStyle name="Normal 8 6 7 2" xfId="5989"/>
    <cellStyle name="Normal 8 6 7 3" xfId="13292"/>
    <cellStyle name="Normal 8 6 8" xfId="3252"/>
    <cellStyle name="Normal 8 6 9" xfId="10569"/>
    <cellStyle name="Normal 8 7" xfId="233"/>
    <cellStyle name="Normal 8 7 2" xfId="737"/>
    <cellStyle name="Normal 8 7 2 2" xfId="2590"/>
    <cellStyle name="Normal 8 7 2 2 2" xfId="5719"/>
    <cellStyle name="Normal 8 7 2 2 3" xfId="13022"/>
    <cellStyle name="Normal 8 7 2 3" xfId="1616"/>
    <cellStyle name="Normal 8 7 2 3 2" xfId="4745"/>
    <cellStyle name="Normal 8 7 2 3 3" xfId="12049"/>
    <cellStyle name="Normal 8 7 2 4" xfId="3867"/>
    <cellStyle name="Normal 8 7 2 5" xfId="11174"/>
    <cellStyle name="Normal 8 7 3" xfId="2092"/>
    <cellStyle name="Normal 8 7 3 2" xfId="5221"/>
    <cellStyle name="Normal 8 7 3 3" xfId="12524"/>
    <cellStyle name="Normal 8 7 4" xfId="1072"/>
    <cellStyle name="Normal 8 7 4 2" xfId="4201"/>
    <cellStyle name="Normal 8 7 4 3" xfId="11505"/>
    <cellStyle name="Normal 8 7 5" xfId="2935"/>
    <cellStyle name="Normal 8 7 5 2" xfId="6063"/>
    <cellStyle name="Normal 8 7 5 3" xfId="13366"/>
    <cellStyle name="Normal 8 7 6" xfId="3365"/>
    <cellStyle name="Normal 8 7 7" xfId="10673"/>
    <cellStyle name="Normal 8 8" xfId="404"/>
    <cellStyle name="Normal 8 8 2" xfId="2262"/>
    <cellStyle name="Normal 8 8 2 2" xfId="5391"/>
    <cellStyle name="Normal 8 8 2 3" xfId="12694"/>
    <cellStyle name="Normal 8 8 3" xfId="1438"/>
    <cellStyle name="Normal 8 8 3 2" xfId="4567"/>
    <cellStyle name="Normal 8 8 3 3" xfId="11871"/>
    <cellStyle name="Normal 8 8 4" xfId="3536"/>
    <cellStyle name="Normal 8 8 5" xfId="10844"/>
    <cellStyle name="Normal 8 9" xfId="574"/>
    <cellStyle name="Normal 8 9 2" xfId="2430"/>
    <cellStyle name="Normal 8 9 2 2" xfId="5559"/>
    <cellStyle name="Normal 8 9 2 3" xfId="12862"/>
    <cellStyle name="Normal 8 9 3" xfId="3705"/>
    <cellStyle name="Normal 8 9 4" xfId="11014"/>
    <cellStyle name="Normal 9" xfId="21"/>
    <cellStyle name="Normal 9 10" xfId="2779"/>
    <cellStyle name="Normal 9 10 2" xfId="5907"/>
    <cellStyle name="Normal 9 10 3" xfId="13210"/>
    <cellStyle name="Normal 9 11" xfId="3168"/>
    <cellStyle name="Normal 9 12" xfId="10486"/>
    <cellStyle name="Normal 9 2" xfId="55"/>
    <cellStyle name="Normal 9 3" xfId="72"/>
    <cellStyle name="Normal 9 4" xfId="86"/>
    <cellStyle name="Normal 9 5" xfId="234"/>
    <cellStyle name="Normal 9 5 2" xfId="738"/>
    <cellStyle name="Normal 9 5 2 2" xfId="2591"/>
    <cellStyle name="Normal 9 5 2 2 2" xfId="5720"/>
    <cellStyle name="Normal 9 5 2 2 3" xfId="13023"/>
    <cellStyle name="Normal 9 5 2 3" xfId="1617"/>
    <cellStyle name="Normal 9 5 2 3 2" xfId="4746"/>
    <cellStyle name="Normal 9 5 2 3 3" xfId="12050"/>
    <cellStyle name="Normal 9 5 2 4" xfId="3868"/>
    <cellStyle name="Normal 9 5 2 5" xfId="11175"/>
    <cellStyle name="Normal 9 5 3" xfId="2093"/>
    <cellStyle name="Normal 9 5 3 2" xfId="5222"/>
    <cellStyle name="Normal 9 5 3 3" xfId="12525"/>
    <cellStyle name="Normal 9 5 4" xfId="1073"/>
    <cellStyle name="Normal 9 5 4 2" xfId="4202"/>
    <cellStyle name="Normal 9 5 4 3" xfId="11506"/>
    <cellStyle name="Normal 9 5 5" xfId="2936"/>
    <cellStyle name="Normal 9 5 5 2" xfId="6064"/>
    <cellStyle name="Normal 9 5 5 3" xfId="13367"/>
    <cellStyle name="Normal 9 5 6" xfId="3366"/>
    <cellStyle name="Normal 9 5 7" xfId="10674"/>
    <cellStyle name="Normal 9 6" xfId="405"/>
    <cellStyle name="Normal 9 6 2" xfId="2263"/>
    <cellStyle name="Normal 9 6 2 2" xfId="5392"/>
    <cellStyle name="Normal 9 6 2 3" xfId="12695"/>
    <cellStyle name="Normal 9 6 3" xfId="1439"/>
    <cellStyle name="Normal 9 6 3 2" xfId="4568"/>
    <cellStyle name="Normal 9 6 3 3" xfId="11872"/>
    <cellStyle name="Normal 9 6 4" xfId="3537"/>
    <cellStyle name="Normal 9 6 5" xfId="10845"/>
    <cellStyle name="Normal 9 7" xfId="575"/>
    <cellStyle name="Normal 9 7 2" xfId="2431"/>
    <cellStyle name="Normal 9 7 2 2" xfId="5560"/>
    <cellStyle name="Normal 9 7 2 3" xfId="12863"/>
    <cellStyle name="Normal 9 7 3" xfId="3706"/>
    <cellStyle name="Normal 9 7 4" xfId="11015"/>
    <cellStyle name="Normal 9 8" xfId="1934"/>
    <cellStyle name="Normal 9 8 2" xfId="5063"/>
    <cellStyle name="Normal 9 8 3" xfId="12367"/>
    <cellStyle name="Normal 9 9" xfId="909"/>
    <cellStyle name="Normal 9 9 2" xfId="4038"/>
    <cellStyle name="Normal 9 9 3" xfId="11342"/>
    <cellStyle name="Percent 2" xfId="890"/>
    <cellStyle name="Percent 2 2" xfId="4020"/>
    <cellStyle name="Percent 2 3" xfId="11325"/>
    <cellStyle name="Percent 3" xfId="891"/>
    <cellStyle name="Pourcentage" xfId="22" builtinId="5"/>
    <cellStyle name="Pourcentage 2" xfId="23"/>
    <cellStyle name="Pourcentage 2 10" xfId="1935"/>
    <cellStyle name="Pourcentage 2 10 2" xfId="5064"/>
    <cellStyle name="Pourcentage 2 10 3" xfId="12368"/>
    <cellStyle name="Pourcentage 2 11" xfId="910"/>
    <cellStyle name="Pourcentage 2 11 2" xfId="4039"/>
    <cellStyle name="Pourcentage 2 11 3" xfId="11343"/>
    <cellStyle name="Pourcentage 2 12" xfId="2780"/>
    <cellStyle name="Pourcentage 2 12 2" xfId="5908"/>
    <cellStyle name="Pourcentage 2 12 3" xfId="13211"/>
    <cellStyle name="Pourcentage 2 13" xfId="3084"/>
    <cellStyle name="Pourcentage 2 13 2" xfId="6212"/>
    <cellStyle name="Pourcentage 2 13 3" xfId="13515"/>
    <cellStyle name="Pourcentage 2 14" xfId="3169"/>
    <cellStyle name="Pourcentage 2 15" xfId="10487"/>
    <cellStyle name="Pourcentage 2 2" xfId="36"/>
    <cellStyle name="Pourcentage 2 2 10" xfId="922"/>
    <cellStyle name="Pourcentage 2 2 10 2" xfId="4051"/>
    <cellStyle name="Pourcentage 2 2 10 3" xfId="11355"/>
    <cellStyle name="Pourcentage 2 2 11" xfId="2792"/>
    <cellStyle name="Pourcentage 2 2 11 2" xfId="5920"/>
    <cellStyle name="Pourcentage 2 2 11 3" xfId="13223"/>
    <cellStyle name="Pourcentage 2 2 12" xfId="3092"/>
    <cellStyle name="Pourcentage 2 2 12 2" xfId="6220"/>
    <cellStyle name="Pourcentage 2 2 12 3" xfId="13523"/>
    <cellStyle name="Pourcentage 2 2 13" xfId="3182"/>
    <cellStyle name="Pourcentage 2 2 14" xfId="10499"/>
    <cellStyle name="Pourcentage 2 2 2" xfId="47"/>
    <cellStyle name="Pourcentage 2 2 2 10" xfId="3193"/>
    <cellStyle name="Pourcentage 2 2 2 11" xfId="10510"/>
    <cellStyle name="Pourcentage 2 2 2 2" xfId="114"/>
    <cellStyle name="Pourcentage 2 2 2 2 2" xfId="322"/>
    <cellStyle name="Pourcentage 2 2 2 2 2 2" xfId="827"/>
    <cellStyle name="Pourcentage 2 2 2 2 2 2 2" xfId="2679"/>
    <cellStyle name="Pourcentage 2 2 2 2 2 2 2 2" xfId="5808"/>
    <cellStyle name="Pourcentage 2 2 2 2 2 2 2 3" xfId="13111"/>
    <cellStyle name="Pourcentage 2 2 2 2 2 2 3" xfId="1705"/>
    <cellStyle name="Pourcentage 2 2 2 2 2 2 3 2" xfId="4834"/>
    <cellStyle name="Pourcentage 2 2 2 2 2 2 3 3" xfId="12138"/>
    <cellStyle name="Pourcentage 2 2 2 2 2 2 4" xfId="3957"/>
    <cellStyle name="Pourcentage 2 2 2 2 2 2 5" xfId="11264"/>
    <cellStyle name="Pourcentage 2 2 2 2 2 3" xfId="2181"/>
    <cellStyle name="Pourcentage 2 2 2 2 2 3 2" xfId="5310"/>
    <cellStyle name="Pourcentage 2 2 2 2 2 3 3" xfId="12613"/>
    <cellStyle name="Pourcentage 2 2 2 2 2 4" xfId="1161"/>
    <cellStyle name="Pourcentage 2 2 2 2 2 4 2" xfId="4290"/>
    <cellStyle name="Pourcentage 2 2 2 2 2 4 3" xfId="11594"/>
    <cellStyle name="Pourcentage 2 2 2 2 2 5" xfId="3024"/>
    <cellStyle name="Pourcentage 2 2 2 2 2 5 2" xfId="6152"/>
    <cellStyle name="Pourcentage 2 2 2 2 2 5 3" xfId="13455"/>
    <cellStyle name="Pourcentage 2 2 2 2 2 6" xfId="3454"/>
    <cellStyle name="Pourcentage 2 2 2 2 2 7" xfId="10762"/>
    <cellStyle name="Pourcentage 2 2 2 2 3" xfId="493"/>
    <cellStyle name="Pourcentage 2 2 2 2 3 2" xfId="2351"/>
    <cellStyle name="Pourcentage 2 2 2 2 3 2 2" xfId="5480"/>
    <cellStyle name="Pourcentage 2 2 2 2 3 2 3" xfId="12783"/>
    <cellStyle name="Pourcentage 2 2 2 2 3 3" xfId="1527"/>
    <cellStyle name="Pourcentage 2 2 2 2 3 3 2" xfId="4656"/>
    <cellStyle name="Pourcentage 2 2 2 2 3 3 3" xfId="11960"/>
    <cellStyle name="Pourcentage 2 2 2 2 3 4" xfId="3625"/>
    <cellStyle name="Pourcentage 2 2 2 2 3 5" xfId="10933"/>
    <cellStyle name="Pourcentage 2 2 2 2 4" xfId="665"/>
    <cellStyle name="Pourcentage 2 2 2 2 4 2" xfId="2520"/>
    <cellStyle name="Pourcentage 2 2 2 2 4 2 2" xfId="5649"/>
    <cellStyle name="Pourcentage 2 2 2 2 4 2 3" xfId="12952"/>
    <cellStyle name="Pourcentage 2 2 2 2 4 3" xfId="3796"/>
    <cellStyle name="Pourcentage 2 2 2 2 4 4" xfId="11103"/>
    <cellStyle name="Pourcentage 2 2 2 2 5" xfId="2022"/>
    <cellStyle name="Pourcentage 2 2 2 2 5 2" xfId="5151"/>
    <cellStyle name="Pourcentage 2 2 2 2 5 3" xfId="12455"/>
    <cellStyle name="Pourcentage 2 2 2 2 6" xfId="997"/>
    <cellStyle name="Pourcentage 2 2 2 2 6 2" xfId="4126"/>
    <cellStyle name="Pourcentage 2 2 2 2 6 3" xfId="11430"/>
    <cellStyle name="Pourcentage 2 2 2 2 7" xfId="2867"/>
    <cellStyle name="Pourcentage 2 2 2 2 7 2" xfId="5995"/>
    <cellStyle name="Pourcentage 2 2 2 2 7 3" xfId="13298"/>
    <cellStyle name="Pourcentage 2 2 2 2 8" xfId="3258"/>
    <cellStyle name="Pourcentage 2 2 2 2 9" xfId="10575"/>
    <cellStyle name="Pourcentage 2 2 2 3" xfId="258"/>
    <cellStyle name="Pourcentage 2 2 2 3 2" xfId="763"/>
    <cellStyle name="Pourcentage 2 2 2 3 2 2" xfId="2615"/>
    <cellStyle name="Pourcentage 2 2 2 3 2 2 2" xfId="5744"/>
    <cellStyle name="Pourcentage 2 2 2 3 2 2 3" xfId="13047"/>
    <cellStyle name="Pourcentage 2 2 2 3 2 3" xfId="1641"/>
    <cellStyle name="Pourcentage 2 2 2 3 2 3 2" xfId="4770"/>
    <cellStyle name="Pourcentage 2 2 2 3 2 3 3" xfId="12074"/>
    <cellStyle name="Pourcentage 2 2 2 3 2 4" xfId="3893"/>
    <cellStyle name="Pourcentage 2 2 2 3 2 5" xfId="11200"/>
    <cellStyle name="Pourcentage 2 2 2 3 3" xfId="2117"/>
    <cellStyle name="Pourcentage 2 2 2 3 3 2" xfId="5246"/>
    <cellStyle name="Pourcentage 2 2 2 3 3 3" xfId="12549"/>
    <cellStyle name="Pourcentage 2 2 2 3 4" xfId="1097"/>
    <cellStyle name="Pourcentage 2 2 2 3 4 2" xfId="4226"/>
    <cellStyle name="Pourcentage 2 2 2 3 4 3" xfId="11530"/>
    <cellStyle name="Pourcentage 2 2 2 3 5" xfId="2960"/>
    <cellStyle name="Pourcentage 2 2 2 3 5 2" xfId="6088"/>
    <cellStyle name="Pourcentage 2 2 2 3 5 3" xfId="13391"/>
    <cellStyle name="Pourcentage 2 2 2 3 6" xfId="3390"/>
    <cellStyle name="Pourcentage 2 2 2 3 7" xfId="10698"/>
    <cellStyle name="Pourcentage 2 2 2 4" xfId="429"/>
    <cellStyle name="Pourcentage 2 2 2 4 2" xfId="2287"/>
    <cellStyle name="Pourcentage 2 2 2 4 2 2" xfId="5416"/>
    <cellStyle name="Pourcentage 2 2 2 4 2 3" xfId="12719"/>
    <cellStyle name="Pourcentage 2 2 2 4 3" xfId="1463"/>
    <cellStyle name="Pourcentage 2 2 2 4 3 2" xfId="4592"/>
    <cellStyle name="Pourcentage 2 2 2 4 3 3" xfId="11896"/>
    <cellStyle name="Pourcentage 2 2 2 4 4" xfId="3561"/>
    <cellStyle name="Pourcentage 2 2 2 4 5" xfId="10869"/>
    <cellStyle name="Pourcentage 2 2 2 5" xfId="601"/>
    <cellStyle name="Pourcentage 2 2 2 5 2" xfId="2456"/>
    <cellStyle name="Pourcentage 2 2 2 5 2 2" xfId="5585"/>
    <cellStyle name="Pourcentage 2 2 2 5 2 3" xfId="12888"/>
    <cellStyle name="Pourcentage 2 2 2 5 3" xfId="3732"/>
    <cellStyle name="Pourcentage 2 2 2 5 4" xfId="11039"/>
    <cellStyle name="Pourcentage 2 2 2 6" xfId="1958"/>
    <cellStyle name="Pourcentage 2 2 2 6 2" xfId="5087"/>
    <cellStyle name="Pourcentage 2 2 2 6 3" xfId="12391"/>
    <cellStyle name="Pourcentage 2 2 2 7" xfId="933"/>
    <cellStyle name="Pourcentage 2 2 2 7 2" xfId="4062"/>
    <cellStyle name="Pourcentage 2 2 2 7 3" xfId="11366"/>
    <cellStyle name="Pourcentage 2 2 2 8" xfId="2803"/>
    <cellStyle name="Pourcentage 2 2 2 8 2" xfId="5931"/>
    <cellStyle name="Pourcentage 2 2 2 8 3" xfId="13234"/>
    <cellStyle name="Pourcentage 2 2 2 9" xfId="3103"/>
    <cellStyle name="Pourcentage 2 2 2 9 2" xfId="6231"/>
    <cellStyle name="Pourcentage 2 2 2 9 3" xfId="13534"/>
    <cellStyle name="Pourcentage 2 2 3" xfId="64"/>
    <cellStyle name="Pourcentage 2 2 3 10" xfId="3209"/>
    <cellStyle name="Pourcentage 2 2 3 11" xfId="10526"/>
    <cellStyle name="Pourcentage 2 2 3 2" xfId="130"/>
    <cellStyle name="Pourcentage 2 2 3 2 2" xfId="338"/>
    <cellStyle name="Pourcentage 2 2 3 2 2 2" xfId="843"/>
    <cellStyle name="Pourcentage 2 2 3 2 2 2 2" xfId="2695"/>
    <cellStyle name="Pourcentage 2 2 3 2 2 2 2 2" xfId="5824"/>
    <cellStyle name="Pourcentage 2 2 3 2 2 2 2 3" xfId="13127"/>
    <cellStyle name="Pourcentage 2 2 3 2 2 2 3" xfId="1721"/>
    <cellStyle name="Pourcentage 2 2 3 2 2 2 3 2" xfId="4850"/>
    <cellStyle name="Pourcentage 2 2 3 2 2 2 3 3" xfId="12154"/>
    <cellStyle name="Pourcentage 2 2 3 2 2 2 4" xfId="3973"/>
    <cellStyle name="Pourcentage 2 2 3 2 2 2 5" xfId="11280"/>
    <cellStyle name="Pourcentage 2 2 3 2 2 3" xfId="2197"/>
    <cellStyle name="Pourcentage 2 2 3 2 2 3 2" xfId="5326"/>
    <cellStyle name="Pourcentage 2 2 3 2 2 3 3" xfId="12629"/>
    <cellStyle name="Pourcentage 2 2 3 2 2 4" xfId="1177"/>
    <cellStyle name="Pourcentage 2 2 3 2 2 4 2" xfId="4306"/>
    <cellStyle name="Pourcentage 2 2 3 2 2 4 3" xfId="11610"/>
    <cellStyle name="Pourcentage 2 2 3 2 2 5" xfId="3040"/>
    <cellStyle name="Pourcentage 2 2 3 2 2 5 2" xfId="6168"/>
    <cellStyle name="Pourcentage 2 2 3 2 2 5 3" xfId="13471"/>
    <cellStyle name="Pourcentage 2 2 3 2 2 6" xfId="3470"/>
    <cellStyle name="Pourcentage 2 2 3 2 2 7" xfId="10778"/>
    <cellStyle name="Pourcentage 2 2 3 2 3" xfId="509"/>
    <cellStyle name="Pourcentage 2 2 3 2 3 2" xfId="2367"/>
    <cellStyle name="Pourcentage 2 2 3 2 3 2 2" xfId="5496"/>
    <cellStyle name="Pourcentage 2 2 3 2 3 2 3" xfId="12799"/>
    <cellStyle name="Pourcentage 2 2 3 2 3 3" xfId="1543"/>
    <cellStyle name="Pourcentage 2 2 3 2 3 3 2" xfId="4672"/>
    <cellStyle name="Pourcentage 2 2 3 2 3 3 3" xfId="11976"/>
    <cellStyle name="Pourcentage 2 2 3 2 3 4" xfId="3641"/>
    <cellStyle name="Pourcentage 2 2 3 2 3 5" xfId="10949"/>
    <cellStyle name="Pourcentage 2 2 3 2 4" xfId="681"/>
    <cellStyle name="Pourcentage 2 2 3 2 4 2" xfId="2536"/>
    <cellStyle name="Pourcentage 2 2 3 2 4 2 2" xfId="5665"/>
    <cellStyle name="Pourcentage 2 2 3 2 4 2 3" xfId="12968"/>
    <cellStyle name="Pourcentage 2 2 3 2 4 3" xfId="3812"/>
    <cellStyle name="Pourcentage 2 2 3 2 4 4" xfId="11119"/>
    <cellStyle name="Pourcentage 2 2 3 2 5" xfId="2038"/>
    <cellStyle name="Pourcentage 2 2 3 2 5 2" xfId="5167"/>
    <cellStyle name="Pourcentage 2 2 3 2 5 3" xfId="12471"/>
    <cellStyle name="Pourcentage 2 2 3 2 6" xfId="1013"/>
    <cellStyle name="Pourcentage 2 2 3 2 6 2" xfId="4142"/>
    <cellStyle name="Pourcentage 2 2 3 2 6 3" xfId="11446"/>
    <cellStyle name="Pourcentage 2 2 3 2 7" xfId="2883"/>
    <cellStyle name="Pourcentage 2 2 3 2 7 2" xfId="6011"/>
    <cellStyle name="Pourcentage 2 2 3 2 7 3" xfId="13314"/>
    <cellStyle name="Pourcentage 2 2 3 2 8" xfId="3274"/>
    <cellStyle name="Pourcentage 2 2 3 2 9" xfId="10591"/>
    <cellStyle name="Pourcentage 2 2 3 3" xfId="274"/>
    <cellStyle name="Pourcentage 2 2 3 3 2" xfId="779"/>
    <cellStyle name="Pourcentage 2 2 3 3 2 2" xfId="2631"/>
    <cellStyle name="Pourcentage 2 2 3 3 2 2 2" xfId="5760"/>
    <cellStyle name="Pourcentage 2 2 3 3 2 2 3" xfId="13063"/>
    <cellStyle name="Pourcentage 2 2 3 3 2 3" xfId="1657"/>
    <cellStyle name="Pourcentage 2 2 3 3 2 3 2" xfId="4786"/>
    <cellStyle name="Pourcentage 2 2 3 3 2 3 3" xfId="12090"/>
    <cellStyle name="Pourcentage 2 2 3 3 2 4" xfId="3909"/>
    <cellStyle name="Pourcentage 2 2 3 3 2 5" xfId="11216"/>
    <cellStyle name="Pourcentage 2 2 3 3 3" xfId="2133"/>
    <cellStyle name="Pourcentage 2 2 3 3 3 2" xfId="5262"/>
    <cellStyle name="Pourcentage 2 2 3 3 3 3" xfId="12565"/>
    <cellStyle name="Pourcentage 2 2 3 3 4" xfId="1113"/>
    <cellStyle name="Pourcentage 2 2 3 3 4 2" xfId="4242"/>
    <cellStyle name="Pourcentage 2 2 3 3 4 3" xfId="11546"/>
    <cellStyle name="Pourcentage 2 2 3 3 5" xfId="2976"/>
    <cellStyle name="Pourcentage 2 2 3 3 5 2" xfId="6104"/>
    <cellStyle name="Pourcentage 2 2 3 3 5 3" xfId="13407"/>
    <cellStyle name="Pourcentage 2 2 3 3 6" xfId="3406"/>
    <cellStyle name="Pourcentage 2 2 3 3 7" xfId="10714"/>
    <cellStyle name="Pourcentage 2 2 3 4" xfId="445"/>
    <cellStyle name="Pourcentage 2 2 3 4 2" xfId="2303"/>
    <cellStyle name="Pourcentage 2 2 3 4 2 2" xfId="5432"/>
    <cellStyle name="Pourcentage 2 2 3 4 2 3" xfId="12735"/>
    <cellStyle name="Pourcentage 2 2 3 4 3" xfId="1479"/>
    <cellStyle name="Pourcentage 2 2 3 4 3 2" xfId="4608"/>
    <cellStyle name="Pourcentage 2 2 3 4 3 3" xfId="11912"/>
    <cellStyle name="Pourcentage 2 2 3 4 4" xfId="3577"/>
    <cellStyle name="Pourcentage 2 2 3 4 5" xfId="10885"/>
    <cellStyle name="Pourcentage 2 2 3 5" xfId="617"/>
    <cellStyle name="Pourcentage 2 2 3 5 2" xfId="2472"/>
    <cellStyle name="Pourcentage 2 2 3 5 2 2" xfId="5601"/>
    <cellStyle name="Pourcentage 2 2 3 5 2 3" xfId="12904"/>
    <cellStyle name="Pourcentage 2 2 3 5 3" xfId="3748"/>
    <cellStyle name="Pourcentage 2 2 3 5 4" xfId="11055"/>
    <cellStyle name="Pourcentage 2 2 3 6" xfId="1974"/>
    <cellStyle name="Pourcentage 2 2 3 6 2" xfId="5103"/>
    <cellStyle name="Pourcentage 2 2 3 6 3" xfId="12407"/>
    <cellStyle name="Pourcentage 2 2 3 7" xfId="949"/>
    <cellStyle name="Pourcentage 2 2 3 7 2" xfId="4078"/>
    <cellStyle name="Pourcentage 2 2 3 7 3" xfId="11382"/>
    <cellStyle name="Pourcentage 2 2 3 8" xfId="2819"/>
    <cellStyle name="Pourcentage 2 2 3 8 2" xfId="5947"/>
    <cellStyle name="Pourcentage 2 2 3 8 3" xfId="13250"/>
    <cellStyle name="Pourcentage 2 2 3 9" xfId="3119"/>
    <cellStyle name="Pourcentage 2 2 3 9 2" xfId="6247"/>
    <cellStyle name="Pourcentage 2 2 3 9 3" xfId="13550"/>
    <cellStyle name="Pourcentage 2 2 4" xfId="79"/>
    <cellStyle name="Pourcentage 2 2 4 10" xfId="3224"/>
    <cellStyle name="Pourcentage 2 2 4 11" xfId="10540"/>
    <cellStyle name="Pourcentage 2 2 4 2" xfId="144"/>
    <cellStyle name="Pourcentage 2 2 4 2 2" xfId="352"/>
    <cellStyle name="Pourcentage 2 2 4 2 2 2" xfId="857"/>
    <cellStyle name="Pourcentage 2 2 4 2 2 2 2" xfId="2709"/>
    <cellStyle name="Pourcentage 2 2 4 2 2 2 2 2" xfId="5838"/>
    <cellStyle name="Pourcentage 2 2 4 2 2 2 2 3" xfId="13141"/>
    <cellStyle name="Pourcentage 2 2 4 2 2 2 3" xfId="1735"/>
    <cellStyle name="Pourcentage 2 2 4 2 2 2 3 2" xfId="4864"/>
    <cellStyle name="Pourcentage 2 2 4 2 2 2 3 3" xfId="12168"/>
    <cellStyle name="Pourcentage 2 2 4 2 2 2 4" xfId="3987"/>
    <cellStyle name="Pourcentage 2 2 4 2 2 2 5" xfId="11294"/>
    <cellStyle name="Pourcentage 2 2 4 2 2 3" xfId="2211"/>
    <cellStyle name="Pourcentage 2 2 4 2 2 3 2" xfId="5340"/>
    <cellStyle name="Pourcentage 2 2 4 2 2 3 3" xfId="12643"/>
    <cellStyle name="Pourcentage 2 2 4 2 2 4" xfId="1191"/>
    <cellStyle name="Pourcentage 2 2 4 2 2 4 2" xfId="4320"/>
    <cellStyle name="Pourcentage 2 2 4 2 2 4 3" xfId="11624"/>
    <cellStyle name="Pourcentage 2 2 4 2 2 5" xfId="3054"/>
    <cellStyle name="Pourcentage 2 2 4 2 2 5 2" xfId="6182"/>
    <cellStyle name="Pourcentage 2 2 4 2 2 5 3" xfId="13485"/>
    <cellStyle name="Pourcentage 2 2 4 2 2 6" xfId="3484"/>
    <cellStyle name="Pourcentage 2 2 4 2 2 7" xfId="10792"/>
    <cellStyle name="Pourcentage 2 2 4 2 3" xfId="523"/>
    <cellStyle name="Pourcentage 2 2 4 2 3 2" xfId="2381"/>
    <cellStyle name="Pourcentage 2 2 4 2 3 2 2" xfId="5510"/>
    <cellStyle name="Pourcentage 2 2 4 2 3 2 3" xfId="12813"/>
    <cellStyle name="Pourcentage 2 2 4 2 3 3" xfId="1557"/>
    <cellStyle name="Pourcentage 2 2 4 2 3 3 2" xfId="4686"/>
    <cellStyle name="Pourcentage 2 2 4 2 3 3 3" xfId="11990"/>
    <cellStyle name="Pourcentage 2 2 4 2 3 4" xfId="3655"/>
    <cellStyle name="Pourcentage 2 2 4 2 3 5" xfId="10963"/>
    <cellStyle name="Pourcentage 2 2 4 2 4" xfId="695"/>
    <cellStyle name="Pourcentage 2 2 4 2 4 2" xfId="2550"/>
    <cellStyle name="Pourcentage 2 2 4 2 4 2 2" xfId="5679"/>
    <cellStyle name="Pourcentage 2 2 4 2 4 2 3" xfId="12982"/>
    <cellStyle name="Pourcentage 2 2 4 2 4 3" xfId="3826"/>
    <cellStyle name="Pourcentage 2 2 4 2 4 4" xfId="11133"/>
    <cellStyle name="Pourcentage 2 2 4 2 5" xfId="2052"/>
    <cellStyle name="Pourcentage 2 2 4 2 5 2" xfId="5181"/>
    <cellStyle name="Pourcentage 2 2 4 2 5 3" xfId="12485"/>
    <cellStyle name="Pourcentage 2 2 4 2 6" xfId="1027"/>
    <cellStyle name="Pourcentage 2 2 4 2 6 2" xfId="4156"/>
    <cellStyle name="Pourcentage 2 2 4 2 6 3" xfId="11460"/>
    <cellStyle name="Pourcentage 2 2 4 2 7" xfId="2897"/>
    <cellStyle name="Pourcentage 2 2 4 2 7 2" xfId="6025"/>
    <cellStyle name="Pourcentage 2 2 4 2 7 3" xfId="13328"/>
    <cellStyle name="Pourcentage 2 2 4 2 8" xfId="3288"/>
    <cellStyle name="Pourcentage 2 2 4 2 9" xfId="10605"/>
    <cellStyle name="Pourcentage 2 2 4 3" xfId="288"/>
    <cellStyle name="Pourcentage 2 2 4 3 2" xfId="793"/>
    <cellStyle name="Pourcentage 2 2 4 3 2 2" xfId="2645"/>
    <cellStyle name="Pourcentage 2 2 4 3 2 2 2" xfId="5774"/>
    <cellStyle name="Pourcentage 2 2 4 3 2 2 3" xfId="13077"/>
    <cellStyle name="Pourcentage 2 2 4 3 2 3" xfId="1671"/>
    <cellStyle name="Pourcentage 2 2 4 3 2 3 2" xfId="4800"/>
    <cellStyle name="Pourcentage 2 2 4 3 2 3 3" xfId="12104"/>
    <cellStyle name="Pourcentage 2 2 4 3 2 4" xfId="3923"/>
    <cellStyle name="Pourcentage 2 2 4 3 2 5" xfId="11230"/>
    <cellStyle name="Pourcentage 2 2 4 3 3" xfId="2147"/>
    <cellStyle name="Pourcentage 2 2 4 3 3 2" xfId="5276"/>
    <cellStyle name="Pourcentage 2 2 4 3 3 3" xfId="12579"/>
    <cellStyle name="Pourcentage 2 2 4 3 4" xfId="1127"/>
    <cellStyle name="Pourcentage 2 2 4 3 4 2" xfId="4256"/>
    <cellStyle name="Pourcentage 2 2 4 3 4 3" xfId="11560"/>
    <cellStyle name="Pourcentage 2 2 4 3 5" xfId="2990"/>
    <cellStyle name="Pourcentage 2 2 4 3 5 2" xfId="6118"/>
    <cellStyle name="Pourcentage 2 2 4 3 5 3" xfId="13421"/>
    <cellStyle name="Pourcentage 2 2 4 3 6" xfId="3420"/>
    <cellStyle name="Pourcentage 2 2 4 3 7" xfId="10728"/>
    <cellStyle name="Pourcentage 2 2 4 4" xfId="459"/>
    <cellStyle name="Pourcentage 2 2 4 4 2" xfId="2317"/>
    <cellStyle name="Pourcentage 2 2 4 4 2 2" xfId="5446"/>
    <cellStyle name="Pourcentage 2 2 4 4 2 3" xfId="12749"/>
    <cellStyle name="Pourcentage 2 2 4 4 3" xfId="1493"/>
    <cellStyle name="Pourcentage 2 2 4 4 3 2" xfId="4622"/>
    <cellStyle name="Pourcentage 2 2 4 4 3 3" xfId="11926"/>
    <cellStyle name="Pourcentage 2 2 4 4 4" xfId="3591"/>
    <cellStyle name="Pourcentage 2 2 4 4 5" xfId="10899"/>
    <cellStyle name="Pourcentage 2 2 4 5" xfId="631"/>
    <cellStyle name="Pourcentage 2 2 4 5 2" xfId="2486"/>
    <cellStyle name="Pourcentage 2 2 4 5 2 2" xfId="5615"/>
    <cellStyle name="Pourcentage 2 2 4 5 2 3" xfId="12918"/>
    <cellStyle name="Pourcentage 2 2 4 5 3" xfId="3762"/>
    <cellStyle name="Pourcentage 2 2 4 5 4" xfId="11069"/>
    <cellStyle name="Pourcentage 2 2 4 6" xfId="1988"/>
    <cellStyle name="Pourcentage 2 2 4 6 2" xfId="5117"/>
    <cellStyle name="Pourcentage 2 2 4 6 3" xfId="12421"/>
    <cellStyle name="Pourcentage 2 2 4 7" xfId="963"/>
    <cellStyle name="Pourcentage 2 2 4 7 2" xfId="4092"/>
    <cellStyle name="Pourcentage 2 2 4 7 3" xfId="11396"/>
    <cellStyle name="Pourcentage 2 2 4 8" xfId="2833"/>
    <cellStyle name="Pourcentage 2 2 4 8 2" xfId="5961"/>
    <cellStyle name="Pourcentage 2 2 4 8 3" xfId="13264"/>
    <cellStyle name="Pourcentage 2 2 4 9" xfId="3133"/>
    <cellStyle name="Pourcentage 2 2 4 9 2" xfId="6261"/>
    <cellStyle name="Pourcentage 2 2 4 9 3" xfId="13564"/>
    <cellStyle name="Pourcentage 2 2 5" xfId="103"/>
    <cellStyle name="Pourcentage 2 2 5 2" xfId="311"/>
    <cellStyle name="Pourcentage 2 2 5 2 2" xfId="816"/>
    <cellStyle name="Pourcentage 2 2 5 2 2 2" xfId="2668"/>
    <cellStyle name="Pourcentage 2 2 5 2 2 2 2" xfId="5797"/>
    <cellStyle name="Pourcentage 2 2 5 2 2 2 3" xfId="13100"/>
    <cellStyle name="Pourcentage 2 2 5 2 2 3" xfId="1694"/>
    <cellStyle name="Pourcentage 2 2 5 2 2 3 2" xfId="4823"/>
    <cellStyle name="Pourcentage 2 2 5 2 2 3 3" xfId="12127"/>
    <cellStyle name="Pourcentage 2 2 5 2 2 4" xfId="3946"/>
    <cellStyle name="Pourcentage 2 2 5 2 2 5" xfId="11253"/>
    <cellStyle name="Pourcentage 2 2 5 2 3" xfId="2170"/>
    <cellStyle name="Pourcentage 2 2 5 2 3 2" xfId="5299"/>
    <cellStyle name="Pourcentage 2 2 5 2 3 3" xfId="12602"/>
    <cellStyle name="Pourcentage 2 2 5 2 4" xfId="1150"/>
    <cellStyle name="Pourcentage 2 2 5 2 4 2" xfId="4279"/>
    <cellStyle name="Pourcentage 2 2 5 2 4 3" xfId="11583"/>
    <cellStyle name="Pourcentage 2 2 5 2 5" xfId="3013"/>
    <cellStyle name="Pourcentage 2 2 5 2 5 2" xfId="6141"/>
    <cellStyle name="Pourcentage 2 2 5 2 5 3" xfId="13444"/>
    <cellStyle name="Pourcentage 2 2 5 2 6" xfId="3443"/>
    <cellStyle name="Pourcentage 2 2 5 2 7" xfId="10751"/>
    <cellStyle name="Pourcentage 2 2 5 3" xfId="482"/>
    <cellStyle name="Pourcentage 2 2 5 3 2" xfId="2340"/>
    <cellStyle name="Pourcentage 2 2 5 3 2 2" xfId="5469"/>
    <cellStyle name="Pourcentage 2 2 5 3 2 3" xfId="12772"/>
    <cellStyle name="Pourcentage 2 2 5 3 3" xfId="1516"/>
    <cellStyle name="Pourcentage 2 2 5 3 3 2" xfId="4645"/>
    <cellStyle name="Pourcentage 2 2 5 3 3 3" xfId="11949"/>
    <cellStyle name="Pourcentage 2 2 5 3 4" xfId="3614"/>
    <cellStyle name="Pourcentage 2 2 5 3 5" xfId="10922"/>
    <cellStyle name="Pourcentage 2 2 5 4" xfId="654"/>
    <cellStyle name="Pourcentage 2 2 5 4 2" xfId="2509"/>
    <cellStyle name="Pourcentage 2 2 5 4 2 2" xfId="5638"/>
    <cellStyle name="Pourcentage 2 2 5 4 2 3" xfId="12941"/>
    <cellStyle name="Pourcentage 2 2 5 4 3" xfId="3785"/>
    <cellStyle name="Pourcentage 2 2 5 4 4" xfId="11092"/>
    <cellStyle name="Pourcentage 2 2 5 5" xfId="2011"/>
    <cellStyle name="Pourcentage 2 2 5 5 2" xfId="5140"/>
    <cellStyle name="Pourcentage 2 2 5 5 3" xfId="12444"/>
    <cellStyle name="Pourcentage 2 2 5 6" xfId="986"/>
    <cellStyle name="Pourcentage 2 2 5 6 2" xfId="4115"/>
    <cellStyle name="Pourcentage 2 2 5 6 3" xfId="11419"/>
    <cellStyle name="Pourcentage 2 2 5 7" xfId="2856"/>
    <cellStyle name="Pourcentage 2 2 5 7 2" xfId="5984"/>
    <cellStyle name="Pourcentage 2 2 5 7 3" xfId="13287"/>
    <cellStyle name="Pourcentage 2 2 5 8" xfId="3247"/>
    <cellStyle name="Pourcentage 2 2 5 9" xfId="10564"/>
    <cellStyle name="Pourcentage 2 2 6" xfId="247"/>
    <cellStyle name="Pourcentage 2 2 6 2" xfId="752"/>
    <cellStyle name="Pourcentage 2 2 6 2 2" xfId="2604"/>
    <cellStyle name="Pourcentage 2 2 6 2 2 2" xfId="5733"/>
    <cellStyle name="Pourcentage 2 2 6 2 2 3" xfId="13036"/>
    <cellStyle name="Pourcentage 2 2 6 2 3" xfId="1630"/>
    <cellStyle name="Pourcentage 2 2 6 2 3 2" xfId="4759"/>
    <cellStyle name="Pourcentage 2 2 6 2 3 3" xfId="12063"/>
    <cellStyle name="Pourcentage 2 2 6 2 4" xfId="3882"/>
    <cellStyle name="Pourcentage 2 2 6 2 5" xfId="11189"/>
    <cellStyle name="Pourcentage 2 2 6 3" xfId="2106"/>
    <cellStyle name="Pourcentage 2 2 6 3 2" xfId="5235"/>
    <cellStyle name="Pourcentage 2 2 6 3 3" xfId="12538"/>
    <cellStyle name="Pourcentage 2 2 6 4" xfId="1086"/>
    <cellStyle name="Pourcentage 2 2 6 4 2" xfId="4215"/>
    <cellStyle name="Pourcentage 2 2 6 4 3" xfId="11519"/>
    <cellStyle name="Pourcentage 2 2 6 5" xfId="2949"/>
    <cellStyle name="Pourcentage 2 2 6 5 2" xfId="6077"/>
    <cellStyle name="Pourcentage 2 2 6 5 3" xfId="13380"/>
    <cellStyle name="Pourcentage 2 2 6 6" xfId="3379"/>
    <cellStyle name="Pourcentage 2 2 6 7" xfId="10687"/>
    <cellStyle name="Pourcentage 2 2 7" xfId="418"/>
    <cellStyle name="Pourcentage 2 2 7 2" xfId="2276"/>
    <cellStyle name="Pourcentage 2 2 7 2 2" xfId="5405"/>
    <cellStyle name="Pourcentage 2 2 7 2 3" xfId="12708"/>
    <cellStyle name="Pourcentage 2 2 7 3" xfId="1452"/>
    <cellStyle name="Pourcentage 2 2 7 3 2" xfId="4581"/>
    <cellStyle name="Pourcentage 2 2 7 3 3" xfId="11885"/>
    <cellStyle name="Pourcentage 2 2 7 4" xfId="3550"/>
    <cellStyle name="Pourcentage 2 2 7 5" xfId="10858"/>
    <cellStyle name="Pourcentage 2 2 8" xfId="590"/>
    <cellStyle name="Pourcentage 2 2 8 2" xfId="2445"/>
    <cellStyle name="Pourcentage 2 2 8 2 2" xfId="5574"/>
    <cellStyle name="Pourcentage 2 2 8 2 3" xfId="12877"/>
    <cellStyle name="Pourcentage 2 2 8 3" xfId="3721"/>
    <cellStyle name="Pourcentage 2 2 8 4" xfId="11028"/>
    <cellStyle name="Pourcentage 2 2 9" xfId="1947"/>
    <cellStyle name="Pourcentage 2 2 9 2" xfId="5076"/>
    <cellStyle name="Pourcentage 2 2 9 3" xfId="12380"/>
    <cellStyle name="Pourcentage 2 3" xfId="38"/>
    <cellStyle name="Pourcentage 2 3 10" xfId="924"/>
    <cellStyle name="Pourcentage 2 3 10 2" xfId="4053"/>
    <cellStyle name="Pourcentage 2 3 10 3" xfId="11357"/>
    <cellStyle name="Pourcentage 2 3 11" xfId="2794"/>
    <cellStyle name="Pourcentage 2 3 11 2" xfId="5922"/>
    <cellStyle name="Pourcentage 2 3 11 3" xfId="13225"/>
    <cellStyle name="Pourcentage 2 3 12" xfId="3094"/>
    <cellStyle name="Pourcentage 2 3 12 2" xfId="6222"/>
    <cellStyle name="Pourcentage 2 3 12 3" xfId="13525"/>
    <cellStyle name="Pourcentage 2 3 13" xfId="3184"/>
    <cellStyle name="Pourcentage 2 3 14" xfId="10501"/>
    <cellStyle name="Pourcentage 2 3 2" xfId="57"/>
    <cellStyle name="Pourcentage 2 3 2 10" xfId="3202"/>
    <cellStyle name="Pourcentage 2 3 2 11" xfId="10519"/>
    <cellStyle name="Pourcentage 2 3 2 2" xfId="123"/>
    <cellStyle name="Pourcentage 2 3 2 2 2" xfId="331"/>
    <cellStyle name="Pourcentage 2 3 2 2 2 2" xfId="836"/>
    <cellStyle name="Pourcentage 2 3 2 2 2 2 2" xfId="2688"/>
    <cellStyle name="Pourcentage 2 3 2 2 2 2 2 2" xfId="5817"/>
    <cellStyle name="Pourcentage 2 3 2 2 2 2 2 3" xfId="13120"/>
    <cellStyle name="Pourcentage 2 3 2 2 2 2 3" xfId="1714"/>
    <cellStyle name="Pourcentage 2 3 2 2 2 2 3 2" xfId="4843"/>
    <cellStyle name="Pourcentage 2 3 2 2 2 2 3 3" xfId="12147"/>
    <cellStyle name="Pourcentage 2 3 2 2 2 2 4" xfId="3966"/>
    <cellStyle name="Pourcentage 2 3 2 2 2 2 5" xfId="11273"/>
    <cellStyle name="Pourcentage 2 3 2 2 2 3" xfId="2190"/>
    <cellStyle name="Pourcentage 2 3 2 2 2 3 2" xfId="5319"/>
    <cellStyle name="Pourcentage 2 3 2 2 2 3 3" xfId="12622"/>
    <cellStyle name="Pourcentage 2 3 2 2 2 4" xfId="1170"/>
    <cellStyle name="Pourcentage 2 3 2 2 2 4 2" xfId="4299"/>
    <cellStyle name="Pourcentage 2 3 2 2 2 4 3" xfId="11603"/>
    <cellStyle name="Pourcentage 2 3 2 2 2 5" xfId="3033"/>
    <cellStyle name="Pourcentage 2 3 2 2 2 5 2" xfId="6161"/>
    <cellStyle name="Pourcentage 2 3 2 2 2 5 3" xfId="13464"/>
    <cellStyle name="Pourcentage 2 3 2 2 2 6" xfId="3463"/>
    <cellStyle name="Pourcentage 2 3 2 2 2 7" xfId="10771"/>
    <cellStyle name="Pourcentage 2 3 2 2 3" xfId="502"/>
    <cellStyle name="Pourcentage 2 3 2 2 3 2" xfId="2360"/>
    <cellStyle name="Pourcentage 2 3 2 2 3 2 2" xfId="5489"/>
    <cellStyle name="Pourcentage 2 3 2 2 3 2 3" xfId="12792"/>
    <cellStyle name="Pourcentage 2 3 2 2 3 3" xfId="1536"/>
    <cellStyle name="Pourcentage 2 3 2 2 3 3 2" xfId="4665"/>
    <cellStyle name="Pourcentage 2 3 2 2 3 3 3" xfId="11969"/>
    <cellStyle name="Pourcentage 2 3 2 2 3 4" xfId="3634"/>
    <cellStyle name="Pourcentage 2 3 2 2 3 5" xfId="10942"/>
    <cellStyle name="Pourcentage 2 3 2 2 4" xfId="674"/>
    <cellStyle name="Pourcentage 2 3 2 2 4 2" xfId="2529"/>
    <cellStyle name="Pourcentage 2 3 2 2 4 2 2" xfId="5658"/>
    <cellStyle name="Pourcentage 2 3 2 2 4 2 3" xfId="12961"/>
    <cellStyle name="Pourcentage 2 3 2 2 4 3" xfId="3805"/>
    <cellStyle name="Pourcentage 2 3 2 2 4 4" xfId="11112"/>
    <cellStyle name="Pourcentage 2 3 2 2 5" xfId="2031"/>
    <cellStyle name="Pourcentage 2 3 2 2 5 2" xfId="5160"/>
    <cellStyle name="Pourcentage 2 3 2 2 5 3" xfId="12464"/>
    <cellStyle name="Pourcentage 2 3 2 2 6" xfId="1006"/>
    <cellStyle name="Pourcentage 2 3 2 2 6 2" xfId="4135"/>
    <cellStyle name="Pourcentage 2 3 2 2 6 3" xfId="11439"/>
    <cellStyle name="Pourcentage 2 3 2 2 7" xfId="2876"/>
    <cellStyle name="Pourcentage 2 3 2 2 7 2" xfId="6004"/>
    <cellStyle name="Pourcentage 2 3 2 2 7 3" xfId="13307"/>
    <cellStyle name="Pourcentage 2 3 2 2 8" xfId="3267"/>
    <cellStyle name="Pourcentage 2 3 2 2 9" xfId="10584"/>
    <cellStyle name="Pourcentage 2 3 2 3" xfId="267"/>
    <cellStyle name="Pourcentage 2 3 2 3 2" xfId="772"/>
    <cellStyle name="Pourcentage 2 3 2 3 2 2" xfId="2624"/>
    <cellStyle name="Pourcentage 2 3 2 3 2 2 2" xfId="5753"/>
    <cellStyle name="Pourcentage 2 3 2 3 2 2 3" xfId="13056"/>
    <cellStyle name="Pourcentage 2 3 2 3 2 3" xfId="1650"/>
    <cellStyle name="Pourcentage 2 3 2 3 2 3 2" xfId="4779"/>
    <cellStyle name="Pourcentage 2 3 2 3 2 3 3" xfId="12083"/>
    <cellStyle name="Pourcentage 2 3 2 3 2 4" xfId="3902"/>
    <cellStyle name="Pourcentage 2 3 2 3 2 5" xfId="11209"/>
    <cellStyle name="Pourcentage 2 3 2 3 3" xfId="2126"/>
    <cellStyle name="Pourcentage 2 3 2 3 3 2" xfId="5255"/>
    <cellStyle name="Pourcentage 2 3 2 3 3 3" xfId="12558"/>
    <cellStyle name="Pourcentage 2 3 2 3 4" xfId="1106"/>
    <cellStyle name="Pourcentage 2 3 2 3 4 2" xfId="4235"/>
    <cellStyle name="Pourcentage 2 3 2 3 4 3" xfId="11539"/>
    <cellStyle name="Pourcentage 2 3 2 3 5" xfId="2969"/>
    <cellStyle name="Pourcentage 2 3 2 3 5 2" xfId="6097"/>
    <cellStyle name="Pourcentage 2 3 2 3 5 3" xfId="13400"/>
    <cellStyle name="Pourcentage 2 3 2 3 6" xfId="3399"/>
    <cellStyle name="Pourcentage 2 3 2 3 7" xfId="10707"/>
    <cellStyle name="Pourcentage 2 3 2 4" xfId="438"/>
    <cellStyle name="Pourcentage 2 3 2 4 2" xfId="2296"/>
    <cellStyle name="Pourcentage 2 3 2 4 2 2" xfId="5425"/>
    <cellStyle name="Pourcentage 2 3 2 4 2 3" xfId="12728"/>
    <cellStyle name="Pourcentage 2 3 2 4 3" xfId="1472"/>
    <cellStyle name="Pourcentage 2 3 2 4 3 2" xfId="4601"/>
    <cellStyle name="Pourcentage 2 3 2 4 3 3" xfId="11905"/>
    <cellStyle name="Pourcentage 2 3 2 4 4" xfId="3570"/>
    <cellStyle name="Pourcentage 2 3 2 4 5" xfId="10878"/>
    <cellStyle name="Pourcentage 2 3 2 5" xfId="610"/>
    <cellStyle name="Pourcentage 2 3 2 5 2" xfId="2465"/>
    <cellStyle name="Pourcentage 2 3 2 5 2 2" xfId="5594"/>
    <cellStyle name="Pourcentage 2 3 2 5 2 3" xfId="12897"/>
    <cellStyle name="Pourcentage 2 3 2 5 3" xfId="3741"/>
    <cellStyle name="Pourcentage 2 3 2 5 4" xfId="11048"/>
    <cellStyle name="Pourcentage 2 3 2 6" xfId="1967"/>
    <cellStyle name="Pourcentage 2 3 2 6 2" xfId="5096"/>
    <cellStyle name="Pourcentage 2 3 2 6 3" xfId="12400"/>
    <cellStyle name="Pourcentage 2 3 2 7" xfId="942"/>
    <cellStyle name="Pourcentage 2 3 2 7 2" xfId="4071"/>
    <cellStyle name="Pourcentage 2 3 2 7 3" xfId="11375"/>
    <cellStyle name="Pourcentage 2 3 2 8" xfId="2812"/>
    <cellStyle name="Pourcentage 2 3 2 8 2" xfId="5940"/>
    <cellStyle name="Pourcentage 2 3 2 8 3" xfId="13243"/>
    <cellStyle name="Pourcentage 2 3 2 9" xfId="3112"/>
    <cellStyle name="Pourcentage 2 3 2 9 2" xfId="6240"/>
    <cellStyle name="Pourcentage 2 3 2 9 3" xfId="13543"/>
    <cellStyle name="Pourcentage 2 3 3" xfId="74"/>
    <cellStyle name="Pourcentage 2 3 3 10" xfId="3219"/>
    <cellStyle name="Pourcentage 2 3 3 11" xfId="10535"/>
    <cellStyle name="Pourcentage 2 3 3 2" xfId="139"/>
    <cellStyle name="Pourcentage 2 3 3 2 2" xfId="347"/>
    <cellStyle name="Pourcentage 2 3 3 2 2 2" xfId="852"/>
    <cellStyle name="Pourcentage 2 3 3 2 2 2 2" xfId="2704"/>
    <cellStyle name="Pourcentage 2 3 3 2 2 2 2 2" xfId="5833"/>
    <cellStyle name="Pourcentage 2 3 3 2 2 2 2 3" xfId="13136"/>
    <cellStyle name="Pourcentage 2 3 3 2 2 2 3" xfId="1730"/>
    <cellStyle name="Pourcentage 2 3 3 2 2 2 3 2" xfId="4859"/>
    <cellStyle name="Pourcentage 2 3 3 2 2 2 3 3" xfId="12163"/>
    <cellStyle name="Pourcentage 2 3 3 2 2 2 4" xfId="3982"/>
    <cellStyle name="Pourcentage 2 3 3 2 2 2 5" xfId="11289"/>
    <cellStyle name="Pourcentage 2 3 3 2 2 3" xfId="2206"/>
    <cellStyle name="Pourcentage 2 3 3 2 2 3 2" xfId="5335"/>
    <cellStyle name="Pourcentage 2 3 3 2 2 3 3" xfId="12638"/>
    <cellStyle name="Pourcentage 2 3 3 2 2 4" xfId="1186"/>
    <cellStyle name="Pourcentage 2 3 3 2 2 4 2" xfId="4315"/>
    <cellStyle name="Pourcentage 2 3 3 2 2 4 3" xfId="11619"/>
    <cellStyle name="Pourcentage 2 3 3 2 2 5" xfId="3049"/>
    <cellStyle name="Pourcentage 2 3 3 2 2 5 2" xfId="6177"/>
    <cellStyle name="Pourcentage 2 3 3 2 2 5 3" xfId="13480"/>
    <cellStyle name="Pourcentage 2 3 3 2 2 6" xfId="3479"/>
    <cellStyle name="Pourcentage 2 3 3 2 2 7" xfId="10787"/>
    <cellStyle name="Pourcentage 2 3 3 2 3" xfId="518"/>
    <cellStyle name="Pourcentage 2 3 3 2 3 2" xfId="2376"/>
    <cellStyle name="Pourcentage 2 3 3 2 3 2 2" xfId="5505"/>
    <cellStyle name="Pourcentage 2 3 3 2 3 2 3" xfId="12808"/>
    <cellStyle name="Pourcentage 2 3 3 2 3 3" xfId="1552"/>
    <cellStyle name="Pourcentage 2 3 3 2 3 3 2" xfId="4681"/>
    <cellStyle name="Pourcentage 2 3 3 2 3 3 3" xfId="11985"/>
    <cellStyle name="Pourcentage 2 3 3 2 3 4" xfId="3650"/>
    <cellStyle name="Pourcentage 2 3 3 2 3 5" xfId="10958"/>
    <cellStyle name="Pourcentage 2 3 3 2 4" xfId="690"/>
    <cellStyle name="Pourcentage 2 3 3 2 4 2" xfId="2545"/>
    <cellStyle name="Pourcentage 2 3 3 2 4 2 2" xfId="5674"/>
    <cellStyle name="Pourcentage 2 3 3 2 4 2 3" xfId="12977"/>
    <cellStyle name="Pourcentage 2 3 3 2 4 3" xfId="3821"/>
    <cellStyle name="Pourcentage 2 3 3 2 4 4" xfId="11128"/>
    <cellStyle name="Pourcentage 2 3 3 2 5" xfId="2047"/>
    <cellStyle name="Pourcentage 2 3 3 2 5 2" xfId="5176"/>
    <cellStyle name="Pourcentage 2 3 3 2 5 3" xfId="12480"/>
    <cellStyle name="Pourcentage 2 3 3 2 6" xfId="1022"/>
    <cellStyle name="Pourcentage 2 3 3 2 6 2" xfId="4151"/>
    <cellStyle name="Pourcentage 2 3 3 2 6 3" xfId="11455"/>
    <cellStyle name="Pourcentage 2 3 3 2 7" xfId="2892"/>
    <cellStyle name="Pourcentage 2 3 3 2 7 2" xfId="6020"/>
    <cellStyle name="Pourcentage 2 3 3 2 7 3" xfId="13323"/>
    <cellStyle name="Pourcentage 2 3 3 2 8" xfId="3283"/>
    <cellStyle name="Pourcentage 2 3 3 2 9" xfId="10600"/>
    <cellStyle name="Pourcentage 2 3 3 3" xfId="283"/>
    <cellStyle name="Pourcentage 2 3 3 3 2" xfId="788"/>
    <cellStyle name="Pourcentage 2 3 3 3 2 2" xfId="2640"/>
    <cellStyle name="Pourcentage 2 3 3 3 2 2 2" xfId="5769"/>
    <cellStyle name="Pourcentage 2 3 3 3 2 2 3" xfId="13072"/>
    <cellStyle name="Pourcentage 2 3 3 3 2 3" xfId="1666"/>
    <cellStyle name="Pourcentage 2 3 3 3 2 3 2" xfId="4795"/>
    <cellStyle name="Pourcentage 2 3 3 3 2 3 3" xfId="12099"/>
    <cellStyle name="Pourcentage 2 3 3 3 2 4" xfId="3918"/>
    <cellStyle name="Pourcentage 2 3 3 3 2 5" xfId="11225"/>
    <cellStyle name="Pourcentage 2 3 3 3 3" xfId="2142"/>
    <cellStyle name="Pourcentage 2 3 3 3 3 2" xfId="5271"/>
    <cellStyle name="Pourcentage 2 3 3 3 3 3" xfId="12574"/>
    <cellStyle name="Pourcentage 2 3 3 3 4" xfId="1122"/>
    <cellStyle name="Pourcentage 2 3 3 3 4 2" xfId="4251"/>
    <cellStyle name="Pourcentage 2 3 3 3 4 3" xfId="11555"/>
    <cellStyle name="Pourcentage 2 3 3 3 5" xfId="2985"/>
    <cellStyle name="Pourcentage 2 3 3 3 5 2" xfId="6113"/>
    <cellStyle name="Pourcentage 2 3 3 3 5 3" xfId="13416"/>
    <cellStyle name="Pourcentage 2 3 3 3 6" xfId="3415"/>
    <cellStyle name="Pourcentage 2 3 3 3 7" xfId="10723"/>
    <cellStyle name="Pourcentage 2 3 3 4" xfId="454"/>
    <cellStyle name="Pourcentage 2 3 3 4 2" xfId="2312"/>
    <cellStyle name="Pourcentage 2 3 3 4 2 2" xfId="5441"/>
    <cellStyle name="Pourcentage 2 3 3 4 2 3" xfId="12744"/>
    <cellStyle name="Pourcentage 2 3 3 4 3" xfId="1488"/>
    <cellStyle name="Pourcentage 2 3 3 4 3 2" xfId="4617"/>
    <cellStyle name="Pourcentage 2 3 3 4 3 3" xfId="11921"/>
    <cellStyle name="Pourcentage 2 3 3 4 4" xfId="3586"/>
    <cellStyle name="Pourcentage 2 3 3 4 5" xfId="10894"/>
    <cellStyle name="Pourcentage 2 3 3 5" xfId="626"/>
    <cellStyle name="Pourcentage 2 3 3 5 2" xfId="2481"/>
    <cellStyle name="Pourcentage 2 3 3 5 2 2" xfId="5610"/>
    <cellStyle name="Pourcentage 2 3 3 5 2 3" xfId="12913"/>
    <cellStyle name="Pourcentage 2 3 3 5 3" xfId="3757"/>
    <cellStyle name="Pourcentage 2 3 3 5 4" xfId="11064"/>
    <cellStyle name="Pourcentage 2 3 3 6" xfId="1983"/>
    <cellStyle name="Pourcentage 2 3 3 6 2" xfId="5112"/>
    <cellStyle name="Pourcentage 2 3 3 6 3" xfId="12416"/>
    <cellStyle name="Pourcentage 2 3 3 7" xfId="958"/>
    <cellStyle name="Pourcentage 2 3 3 7 2" xfId="4087"/>
    <cellStyle name="Pourcentage 2 3 3 7 3" xfId="11391"/>
    <cellStyle name="Pourcentage 2 3 3 8" xfId="2828"/>
    <cellStyle name="Pourcentage 2 3 3 8 2" xfId="5956"/>
    <cellStyle name="Pourcentage 2 3 3 8 3" xfId="13259"/>
    <cellStyle name="Pourcentage 2 3 3 9" xfId="3128"/>
    <cellStyle name="Pourcentage 2 3 3 9 2" xfId="6256"/>
    <cellStyle name="Pourcentage 2 3 3 9 3" xfId="13559"/>
    <cellStyle name="Pourcentage 2 3 4" xfId="88"/>
    <cellStyle name="Pourcentage 2 3 4 10" xfId="3232"/>
    <cellStyle name="Pourcentage 2 3 4 11" xfId="10549"/>
    <cellStyle name="Pourcentage 2 3 4 2" xfId="152"/>
    <cellStyle name="Pourcentage 2 3 4 2 2" xfId="360"/>
    <cellStyle name="Pourcentage 2 3 4 2 2 2" xfId="865"/>
    <cellStyle name="Pourcentage 2 3 4 2 2 2 2" xfId="2717"/>
    <cellStyle name="Pourcentage 2 3 4 2 2 2 2 2" xfId="5846"/>
    <cellStyle name="Pourcentage 2 3 4 2 2 2 2 3" xfId="13149"/>
    <cellStyle name="Pourcentage 2 3 4 2 2 2 3" xfId="1743"/>
    <cellStyle name="Pourcentage 2 3 4 2 2 2 3 2" xfId="4872"/>
    <cellStyle name="Pourcentage 2 3 4 2 2 2 3 3" xfId="12176"/>
    <cellStyle name="Pourcentage 2 3 4 2 2 2 4" xfId="3995"/>
    <cellStyle name="Pourcentage 2 3 4 2 2 2 5" xfId="11302"/>
    <cellStyle name="Pourcentage 2 3 4 2 2 3" xfId="2219"/>
    <cellStyle name="Pourcentage 2 3 4 2 2 3 2" xfId="5348"/>
    <cellStyle name="Pourcentage 2 3 4 2 2 3 3" xfId="12651"/>
    <cellStyle name="Pourcentage 2 3 4 2 2 4" xfId="1199"/>
    <cellStyle name="Pourcentage 2 3 4 2 2 4 2" xfId="4328"/>
    <cellStyle name="Pourcentage 2 3 4 2 2 4 3" xfId="11632"/>
    <cellStyle name="Pourcentage 2 3 4 2 2 5" xfId="3062"/>
    <cellStyle name="Pourcentage 2 3 4 2 2 5 2" xfId="6190"/>
    <cellStyle name="Pourcentage 2 3 4 2 2 5 3" xfId="13493"/>
    <cellStyle name="Pourcentage 2 3 4 2 2 6" xfId="3492"/>
    <cellStyle name="Pourcentage 2 3 4 2 2 7" xfId="10800"/>
    <cellStyle name="Pourcentage 2 3 4 2 3" xfId="531"/>
    <cellStyle name="Pourcentage 2 3 4 2 3 2" xfId="2389"/>
    <cellStyle name="Pourcentage 2 3 4 2 3 2 2" xfId="5518"/>
    <cellStyle name="Pourcentage 2 3 4 2 3 2 3" xfId="12821"/>
    <cellStyle name="Pourcentage 2 3 4 2 3 3" xfId="1565"/>
    <cellStyle name="Pourcentage 2 3 4 2 3 3 2" xfId="4694"/>
    <cellStyle name="Pourcentage 2 3 4 2 3 3 3" xfId="11998"/>
    <cellStyle name="Pourcentage 2 3 4 2 3 4" xfId="3663"/>
    <cellStyle name="Pourcentage 2 3 4 2 3 5" xfId="10971"/>
    <cellStyle name="Pourcentage 2 3 4 2 4" xfId="703"/>
    <cellStyle name="Pourcentage 2 3 4 2 4 2" xfId="2558"/>
    <cellStyle name="Pourcentage 2 3 4 2 4 2 2" xfId="5687"/>
    <cellStyle name="Pourcentage 2 3 4 2 4 2 3" xfId="12990"/>
    <cellStyle name="Pourcentage 2 3 4 2 4 3" xfId="3834"/>
    <cellStyle name="Pourcentage 2 3 4 2 4 4" xfId="11141"/>
    <cellStyle name="Pourcentage 2 3 4 2 5" xfId="2060"/>
    <cellStyle name="Pourcentage 2 3 4 2 5 2" xfId="5189"/>
    <cellStyle name="Pourcentage 2 3 4 2 5 3" xfId="12493"/>
    <cellStyle name="Pourcentage 2 3 4 2 6" xfId="1035"/>
    <cellStyle name="Pourcentage 2 3 4 2 6 2" xfId="4164"/>
    <cellStyle name="Pourcentage 2 3 4 2 6 3" xfId="11468"/>
    <cellStyle name="Pourcentage 2 3 4 2 7" xfId="2905"/>
    <cellStyle name="Pourcentage 2 3 4 2 7 2" xfId="6033"/>
    <cellStyle name="Pourcentage 2 3 4 2 7 3" xfId="13336"/>
    <cellStyle name="Pourcentage 2 3 4 2 8" xfId="3296"/>
    <cellStyle name="Pourcentage 2 3 4 2 9" xfId="10613"/>
    <cellStyle name="Pourcentage 2 3 4 3" xfId="296"/>
    <cellStyle name="Pourcentage 2 3 4 3 2" xfId="801"/>
    <cellStyle name="Pourcentage 2 3 4 3 2 2" xfId="2653"/>
    <cellStyle name="Pourcentage 2 3 4 3 2 2 2" xfId="5782"/>
    <cellStyle name="Pourcentage 2 3 4 3 2 2 3" xfId="13085"/>
    <cellStyle name="Pourcentage 2 3 4 3 2 3" xfId="1679"/>
    <cellStyle name="Pourcentage 2 3 4 3 2 3 2" xfId="4808"/>
    <cellStyle name="Pourcentage 2 3 4 3 2 3 3" xfId="12112"/>
    <cellStyle name="Pourcentage 2 3 4 3 2 4" xfId="3931"/>
    <cellStyle name="Pourcentage 2 3 4 3 2 5" xfId="11238"/>
    <cellStyle name="Pourcentage 2 3 4 3 3" xfId="2155"/>
    <cellStyle name="Pourcentage 2 3 4 3 3 2" xfId="5284"/>
    <cellStyle name="Pourcentage 2 3 4 3 3 3" xfId="12587"/>
    <cellStyle name="Pourcentage 2 3 4 3 4" xfId="1135"/>
    <cellStyle name="Pourcentage 2 3 4 3 4 2" xfId="4264"/>
    <cellStyle name="Pourcentage 2 3 4 3 4 3" xfId="11568"/>
    <cellStyle name="Pourcentage 2 3 4 3 5" xfId="2998"/>
    <cellStyle name="Pourcentage 2 3 4 3 5 2" xfId="6126"/>
    <cellStyle name="Pourcentage 2 3 4 3 5 3" xfId="13429"/>
    <cellStyle name="Pourcentage 2 3 4 3 6" xfId="3428"/>
    <cellStyle name="Pourcentage 2 3 4 3 7" xfId="10736"/>
    <cellStyle name="Pourcentage 2 3 4 4" xfId="467"/>
    <cellStyle name="Pourcentage 2 3 4 4 2" xfId="2325"/>
    <cellStyle name="Pourcentage 2 3 4 4 2 2" xfId="5454"/>
    <cellStyle name="Pourcentage 2 3 4 4 2 3" xfId="12757"/>
    <cellStyle name="Pourcentage 2 3 4 4 3" xfId="1501"/>
    <cellStyle name="Pourcentage 2 3 4 4 3 2" xfId="4630"/>
    <cellStyle name="Pourcentage 2 3 4 4 3 3" xfId="11934"/>
    <cellStyle name="Pourcentage 2 3 4 4 4" xfId="3599"/>
    <cellStyle name="Pourcentage 2 3 4 4 5" xfId="10907"/>
    <cellStyle name="Pourcentage 2 3 4 5" xfId="639"/>
    <cellStyle name="Pourcentage 2 3 4 5 2" xfId="2494"/>
    <cellStyle name="Pourcentage 2 3 4 5 2 2" xfId="5623"/>
    <cellStyle name="Pourcentage 2 3 4 5 2 3" xfId="12926"/>
    <cellStyle name="Pourcentage 2 3 4 5 3" xfId="3770"/>
    <cellStyle name="Pourcentage 2 3 4 5 4" xfId="11077"/>
    <cellStyle name="Pourcentage 2 3 4 6" xfId="1996"/>
    <cellStyle name="Pourcentage 2 3 4 6 2" xfId="5125"/>
    <cellStyle name="Pourcentage 2 3 4 6 3" xfId="12429"/>
    <cellStyle name="Pourcentage 2 3 4 7" xfId="971"/>
    <cellStyle name="Pourcentage 2 3 4 7 2" xfId="4100"/>
    <cellStyle name="Pourcentage 2 3 4 7 3" xfId="11404"/>
    <cellStyle name="Pourcentage 2 3 4 8" xfId="2841"/>
    <cellStyle name="Pourcentage 2 3 4 8 2" xfId="5969"/>
    <cellStyle name="Pourcentage 2 3 4 8 3" xfId="13272"/>
    <cellStyle name="Pourcentage 2 3 4 9" xfId="3141"/>
    <cellStyle name="Pourcentage 2 3 4 9 2" xfId="6269"/>
    <cellStyle name="Pourcentage 2 3 4 9 3" xfId="13572"/>
    <cellStyle name="Pourcentage 2 3 5" xfId="105"/>
    <cellStyle name="Pourcentage 2 3 5 2" xfId="313"/>
    <cellStyle name="Pourcentage 2 3 5 2 2" xfId="818"/>
    <cellStyle name="Pourcentage 2 3 5 2 2 2" xfId="2670"/>
    <cellStyle name="Pourcentage 2 3 5 2 2 2 2" xfId="5799"/>
    <cellStyle name="Pourcentage 2 3 5 2 2 2 3" xfId="13102"/>
    <cellStyle name="Pourcentage 2 3 5 2 2 3" xfId="1696"/>
    <cellStyle name="Pourcentage 2 3 5 2 2 3 2" xfId="4825"/>
    <cellStyle name="Pourcentage 2 3 5 2 2 3 3" xfId="12129"/>
    <cellStyle name="Pourcentage 2 3 5 2 2 4" xfId="3948"/>
    <cellStyle name="Pourcentage 2 3 5 2 2 5" xfId="11255"/>
    <cellStyle name="Pourcentage 2 3 5 2 3" xfId="2172"/>
    <cellStyle name="Pourcentage 2 3 5 2 3 2" xfId="5301"/>
    <cellStyle name="Pourcentage 2 3 5 2 3 3" xfId="12604"/>
    <cellStyle name="Pourcentage 2 3 5 2 4" xfId="1152"/>
    <cellStyle name="Pourcentage 2 3 5 2 4 2" xfId="4281"/>
    <cellStyle name="Pourcentage 2 3 5 2 4 3" xfId="11585"/>
    <cellStyle name="Pourcentage 2 3 5 2 5" xfId="3015"/>
    <cellStyle name="Pourcentage 2 3 5 2 5 2" xfId="6143"/>
    <cellStyle name="Pourcentage 2 3 5 2 5 3" xfId="13446"/>
    <cellStyle name="Pourcentage 2 3 5 2 6" xfId="3445"/>
    <cellStyle name="Pourcentage 2 3 5 2 7" xfId="10753"/>
    <cellStyle name="Pourcentage 2 3 5 3" xfId="484"/>
    <cellStyle name="Pourcentage 2 3 5 3 2" xfId="2342"/>
    <cellStyle name="Pourcentage 2 3 5 3 2 2" xfId="5471"/>
    <cellStyle name="Pourcentage 2 3 5 3 2 3" xfId="12774"/>
    <cellStyle name="Pourcentage 2 3 5 3 3" xfId="1518"/>
    <cellStyle name="Pourcentage 2 3 5 3 3 2" xfId="4647"/>
    <cellStyle name="Pourcentage 2 3 5 3 3 3" xfId="11951"/>
    <cellStyle name="Pourcentage 2 3 5 3 4" xfId="3616"/>
    <cellStyle name="Pourcentage 2 3 5 3 5" xfId="10924"/>
    <cellStyle name="Pourcentage 2 3 5 4" xfId="656"/>
    <cellStyle name="Pourcentage 2 3 5 4 2" xfId="2511"/>
    <cellStyle name="Pourcentage 2 3 5 4 2 2" xfId="5640"/>
    <cellStyle name="Pourcentage 2 3 5 4 2 3" xfId="12943"/>
    <cellStyle name="Pourcentage 2 3 5 4 3" xfId="3787"/>
    <cellStyle name="Pourcentage 2 3 5 4 4" xfId="11094"/>
    <cellStyle name="Pourcentage 2 3 5 5" xfId="2013"/>
    <cellStyle name="Pourcentage 2 3 5 5 2" xfId="5142"/>
    <cellStyle name="Pourcentage 2 3 5 5 3" xfId="12446"/>
    <cellStyle name="Pourcentage 2 3 5 6" xfId="988"/>
    <cellStyle name="Pourcentage 2 3 5 6 2" xfId="4117"/>
    <cellStyle name="Pourcentage 2 3 5 6 3" xfId="11421"/>
    <cellStyle name="Pourcentage 2 3 5 7" xfId="2858"/>
    <cellStyle name="Pourcentage 2 3 5 7 2" xfId="5986"/>
    <cellStyle name="Pourcentage 2 3 5 7 3" xfId="13289"/>
    <cellStyle name="Pourcentage 2 3 5 8" xfId="3249"/>
    <cellStyle name="Pourcentage 2 3 5 9" xfId="10566"/>
    <cellStyle name="Pourcentage 2 3 6" xfId="249"/>
    <cellStyle name="Pourcentage 2 3 6 2" xfId="754"/>
    <cellStyle name="Pourcentage 2 3 6 2 2" xfId="2606"/>
    <cellStyle name="Pourcentage 2 3 6 2 2 2" xfId="5735"/>
    <cellStyle name="Pourcentage 2 3 6 2 2 3" xfId="13038"/>
    <cellStyle name="Pourcentage 2 3 6 2 3" xfId="1632"/>
    <cellStyle name="Pourcentage 2 3 6 2 3 2" xfId="4761"/>
    <cellStyle name="Pourcentage 2 3 6 2 3 3" xfId="12065"/>
    <cellStyle name="Pourcentage 2 3 6 2 4" xfId="3884"/>
    <cellStyle name="Pourcentage 2 3 6 2 5" xfId="11191"/>
    <cellStyle name="Pourcentage 2 3 6 3" xfId="2108"/>
    <cellStyle name="Pourcentage 2 3 6 3 2" xfId="5237"/>
    <cellStyle name="Pourcentage 2 3 6 3 3" xfId="12540"/>
    <cellStyle name="Pourcentage 2 3 6 4" xfId="1088"/>
    <cellStyle name="Pourcentage 2 3 6 4 2" xfId="4217"/>
    <cellStyle name="Pourcentage 2 3 6 4 3" xfId="11521"/>
    <cellStyle name="Pourcentage 2 3 6 5" xfId="2951"/>
    <cellStyle name="Pourcentage 2 3 6 5 2" xfId="6079"/>
    <cellStyle name="Pourcentage 2 3 6 5 3" xfId="13382"/>
    <cellStyle name="Pourcentage 2 3 6 6" xfId="3381"/>
    <cellStyle name="Pourcentage 2 3 6 7" xfId="10689"/>
    <cellStyle name="Pourcentage 2 3 7" xfId="420"/>
    <cellStyle name="Pourcentage 2 3 7 2" xfId="2278"/>
    <cellStyle name="Pourcentage 2 3 7 2 2" xfId="5407"/>
    <cellStyle name="Pourcentage 2 3 7 2 3" xfId="12710"/>
    <cellStyle name="Pourcentage 2 3 7 3" xfId="1454"/>
    <cellStyle name="Pourcentage 2 3 7 3 2" xfId="4583"/>
    <cellStyle name="Pourcentage 2 3 7 3 3" xfId="11887"/>
    <cellStyle name="Pourcentage 2 3 7 4" xfId="3552"/>
    <cellStyle name="Pourcentage 2 3 7 5" xfId="10860"/>
    <cellStyle name="Pourcentage 2 3 8" xfId="592"/>
    <cellStyle name="Pourcentage 2 3 8 2" xfId="2447"/>
    <cellStyle name="Pourcentage 2 3 8 2 2" xfId="5576"/>
    <cellStyle name="Pourcentage 2 3 8 2 3" xfId="12879"/>
    <cellStyle name="Pourcentage 2 3 8 3" xfId="3723"/>
    <cellStyle name="Pourcentage 2 3 8 4" xfId="11030"/>
    <cellStyle name="Pourcentage 2 3 9" xfId="1949"/>
    <cellStyle name="Pourcentage 2 3 9 2" xfId="5078"/>
    <cellStyle name="Pourcentage 2 3 9 3" xfId="12382"/>
    <cellStyle name="Pourcentage 2 4" xfId="62"/>
    <cellStyle name="Pourcentage 2 4 10" xfId="3207"/>
    <cellStyle name="Pourcentage 2 4 11" xfId="10524"/>
    <cellStyle name="Pourcentage 2 4 2" xfId="128"/>
    <cellStyle name="Pourcentage 2 4 2 2" xfId="336"/>
    <cellStyle name="Pourcentage 2 4 2 2 2" xfId="841"/>
    <cellStyle name="Pourcentage 2 4 2 2 2 2" xfId="2693"/>
    <cellStyle name="Pourcentage 2 4 2 2 2 2 2" xfId="5822"/>
    <cellStyle name="Pourcentage 2 4 2 2 2 2 3" xfId="13125"/>
    <cellStyle name="Pourcentage 2 4 2 2 2 3" xfId="1719"/>
    <cellStyle name="Pourcentage 2 4 2 2 2 3 2" xfId="4848"/>
    <cellStyle name="Pourcentage 2 4 2 2 2 3 3" xfId="12152"/>
    <cellStyle name="Pourcentage 2 4 2 2 2 4" xfId="3971"/>
    <cellStyle name="Pourcentage 2 4 2 2 2 5" xfId="11278"/>
    <cellStyle name="Pourcentage 2 4 2 2 3" xfId="2195"/>
    <cellStyle name="Pourcentage 2 4 2 2 3 2" xfId="5324"/>
    <cellStyle name="Pourcentage 2 4 2 2 3 3" xfId="12627"/>
    <cellStyle name="Pourcentage 2 4 2 2 4" xfId="1175"/>
    <cellStyle name="Pourcentage 2 4 2 2 4 2" xfId="4304"/>
    <cellStyle name="Pourcentage 2 4 2 2 4 3" xfId="11608"/>
    <cellStyle name="Pourcentage 2 4 2 2 5" xfId="3038"/>
    <cellStyle name="Pourcentage 2 4 2 2 5 2" xfId="6166"/>
    <cellStyle name="Pourcentage 2 4 2 2 5 3" xfId="13469"/>
    <cellStyle name="Pourcentage 2 4 2 2 6" xfId="3468"/>
    <cellStyle name="Pourcentage 2 4 2 2 7" xfId="10776"/>
    <cellStyle name="Pourcentage 2 4 2 3" xfId="507"/>
    <cellStyle name="Pourcentage 2 4 2 3 2" xfId="2365"/>
    <cellStyle name="Pourcentage 2 4 2 3 2 2" xfId="5494"/>
    <cellStyle name="Pourcentage 2 4 2 3 2 3" xfId="12797"/>
    <cellStyle name="Pourcentage 2 4 2 3 3" xfId="1541"/>
    <cellStyle name="Pourcentage 2 4 2 3 3 2" xfId="4670"/>
    <cellStyle name="Pourcentage 2 4 2 3 3 3" xfId="11974"/>
    <cellStyle name="Pourcentage 2 4 2 3 4" xfId="3639"/>
    <cellStyle name="Pourcentage 2 4 2 3 5" xfId="10947"/>
    <cellStyle name="Pourcentage 2 4 2 4" xfId="679"/>
    <cellStyle name="Pourcentage 2 4 2 4 2" xfId="2534"/>
    <cellStyle name="Pourcentage 2 4 2 4 2 2" xfId="5663"/>
    <cellStyle name="Pourcentage 2 4 2 4 2 3" xfId="12966"/>
    <cellStyle name="Pourcentage 2 4 2 4 3" xfId="3810"/>
    <cellStyle name="Pourcentage 2 4 2 4 4" xfId="11117"/>
    <cellStyle name="Pourcentage 2 4 2 5" xfId="2036"/>
    <cellStyle name="Pourcentage 2 4 2 5 2" xfId="5165"/>
    <cellStyle name="Pourcentage 2 4 2 5 3" xfId="12469"/>
    <cellStyle name="Pourcentage 2 4 2 6" xfId="1011"/>
    <cellStyle name="Pourcentage 2 4 2 6 2" xfId="4140"/>
    <cellStyle name="Pourcentage 2 4 2 6 3" xfId="11444"/>
    <cellStyle name="Pourcentage 2 4 2 7" xfId="2881"/>
    <cellStyle name="Pourcentage 2 4 2 7 2" xfId="6009"/>
    <cellStyle name="Pourcentage 2 4 2 7 3" xfId="13312"/>
    <cellStyle name="Pourcentage 2 4 2 8" xfId="3272"/>
    <cellStyle name="Pourcentage 2 4 2 9" xfId="10589"/>
    <cellStyle name="Pourcentage 2 4 3" xfId="272"/>
    <cellStyle name="Pourcentage 2 4 3 2" xfId="777"/>
    <cellStyle name="Pourcentage 2 4 3 2 2" xfId="2629"/>
    <cellStyle name="Pourcentage 2 4 3 2 2 2" xfId="5758"/>
    <cellStyle name="Pourcentage 2 4 3 2 2 3" xfId="13061"/>
    <cellStyle name="Pourcentage 2 4 3 2 3" xfId="1655"/>
    <cellStyle name="Pourcentage 2 4 3 2 3 2" xfId="4784"/>
    <cellStyle name="Pourcentage 2 4 3 2 3 3" xfId="12088"/>
    <cellStyle name="Pourcentage 2 4 3 2 4" xfId="3907"/>
    <cellStyle name="Pourcentage 2 4 3 2 5" xfId="11214"/>
    <cellStyle name="Pourcentage 2 4 3 3" xfId="2131"/>
    <cellStyle name="Pourcentage 2 4 3 3 2" xfId="5260"/>
    <cellStyle name="Pourcentage 2 4 3 3 3" xfId="12563"/>
    <cellStyle name="Pourcentage 2 4 3 4" xfId="1111"/>
    <cellStyle name="Pourcentage 2 4 3 4 2" xfId="4240"/>
    <cellStyle name="Pourcentage 2 4 3 4 3" xfId="11544"/>
    <cellStyle name="Pourcentage 2 4 3 5" xfId="2974"/>
    <cellStyle name="Pourcentage 2 4 3 5 2" xfId="6102"/>
    <cellStyle name="Pourcentage 2 4 3 5 3" xfId="13405"/>
    <cellStyle name="Pourcentage 2 4 3 6" xfId="3404"/>
    <cellStyle name="Pourcentage 2 4 3 7" xfId="10712"/>
    <cellStyle name="Pourcentage 2 4 4" xfId="443"/>
    <cellStyle name="Pourcentage 2 4 4 2" xfId="2301"/>
    <cellStyle name="Pourcentage 2 4 4 2 2" xfId="5430"/>
    <cellStyle name="Pourcentage 2 4 4 2 3" xfId="12733"/>
    <cellStyle name="Pourcentage 2 4 4 3" xfId="1477"/>
    <cellStyle name="Pourcentage 2 4 4 3 2" xfId="4606"/>
    <cellStyle name="Pourcentage 2 4 4 3 3" xfId="11910"/>
    <cellStyle name="Pourcentage 2 4 4 4" xfId="3575"/>
    <cellStyle name="Pourcentage 2 4 4 5" xfId="10883"/>
    <cellStyle name="Pourcentage 2 4 5" xfId="615"/>
    <cellStyle name="Pourcentage 2 4 5 2" xfId="2470"/>
    <cellStyle name="Pourcentage 2 4 5 2 2" xfId="5599"/>
    <cellStyle name="Pourcentage 2 4 5 2 3" xfId="12902"/>
    <cellStyle name="Pourcentage 2 4 5 3" xfId="3746"/>
    <cellStyle name="Pourcentage 2 4 5 4" xfId="11053"/>
    <cellStyle name="Pourcentage 2 4 6" xfId="1972"/>
    <cellStyle name="Pourcentage 2 4 6 2" xfId="5101"/>
    <cellStyle name="Pourcentage 2 4 6 3" xfId="12405"/>
    <cellStyle name="Pourcentage 2 4 7" xfId="947"/>
    <cellStyle name="Pourcentage 2 4 7 2" xfId="4076"/>
    <cellStyle name="Pourcentage 2 4 7 3" xfId="11380"/>
    <cellStyle name="Pourcentage 2 4 8" xfId="2817"/>
    <cellStyle name="Pourcentage 2 4 8 2" xfId="5945"/>
    <cellStyle name="Pourcentage 2 4 8 3" xfId="13248"/>
    <cellStyle name="Pourcentage 2 4 9" xfId="3117"/>
    <cellStyle name="Pourcentage 2 4 9 2" xfId="6245"/>
    <cellStyle name="Pourcentage 2 4 9 3" xfId="13548"/>
    <cellStyle name="Pourcentage 2 5" xfId="27"/>
    <cellStyle name="Pourcentage 2 5 2" xfId="239"/>
    <cellStyle name="Pourcentage 2 5 2 2" xfId="744"/>
    <cellStyle name="Pourcentage 2 5 2 2 2" xfId="2596"/>
    <cellStyle name="Pourcentage 2 5 2 2 2 2" xfId="5725"/>
    <cellStyle name="Pourcentage 2 5 2 2 2 3" xfId="13028"/>
    <cellStyle name="Pourcentage 2 5 2 2 3" xfId="1622"/>
    <cellStyle name="Pourcentage 2 5 2 2 3 2" xfId="4751"/>
    <cellStyle name="Pourcentage 2 5 2 2 3 3" xfId="12055"/>
    <cellStyle name="Pourcentage 2 5 2 2 4" xfId="3874"/>
    <cellStyle name="Pourcentage 2 5 2 2 5" xfId="11181"/>
    <cellStyle name="Pourcentage 2 5 2 3" xfId="2098"/>
    <cellStyle name="Pourcentage 2 5 2 3 2" xfId="5227"/>
    <cellStyle name="Pourcentage 2 5 2 3 3" xfId="12530"/>
    <cellStyle name="Pourcentage 2 5 2 4" xfId="1078"/>
    <cellStyle name="Pourcentage 2 5 2 4 2" xfId="4207"/>
    <cellStyle name="Pourcentage 2 5 2 4 3" xfId="11511"/>
    <cellStyle name="Pourcentage 2 5 2 5" xfId="2941"/>
    <cellStyle name="Pourcentage 2 5 2 5 2" xfId="6069"/>
    <cellStyle name="Pourcentage 2 5 2 5 3" xfId="13372"/>
    <cellStyle name="Pourcentage 2 5 2 6" xfId="3371"/>
    <cellStyle name="Pourcentage 2 5 2 7" xfId="10679"/>
    <cellStyle name="Pourcentage 2 5 3" xfId="410"/>
    <cellStyle name="Pourcentage 2 5 3 2" xfId="2268"/>
    <cellStyle name="Pourcentage 2 5 3 2 2" xfId="5397"/>
    <cellStyle name="Pourcentage 2 5 3 2 3" xfId="12700"/>
    <cellStyle name="Pourcentage 2 5 3 3" xfId="1444"/>
    <cellStyle name="Pourcentage 2 5 3 3 2" xfId="4573"/>
    <cellStyle name="Pourcentage 2 5 3 3 3" xfId="11877"/>
    <cellStyle name="Pourcentage 2 5 3 4" xfId="3542"/>
    <cellStyle name="Pourcentage 2 5 3 5" xfId="10850"/>
    <cellStyle name="Pourcentage 2 5 4" xfId="582"/>
    <cellStyle name="Pourcentage 2 5 4 2" xfId="2437"/>
    <cellStyle name="Pourcentage 2 5 4 2 2" xfId="5566"/>
    <cellStyle name="Pourcentage 2 5 4 2 3" xfId="12869"/>
    <cellStyle name="Pourcentage 2 5 4 3" xfId="3713"/>
    <cellStyle name="Pourcentage 2 5 4 4" xfId="11020"/>
    <cellStyle name="Pourcentage 2 5 5" xfId="1939"/>
    <cellStyle name="Pourcentage 2 5 5 2" xfId="5068"/>
    <cellStyle name="Pourcentage 2 5 5 3" xfId="12372"/>
    <cellStyle name="Pourcentage 2 5 6" xfId="914"/>
    <cellStyle name="Pourcentage 2 5 6 2" xfId="4043"/>
    <cellStyle name="Pourcentage 2 5 6 3" xfId="11347"/>
    <cellStyle name="Pourcentage 2 5 7" xfId="2784"/>
    <cellStyle name="Pourcentage 2 5 7 2" xfId="5912"/>
    <cellStyle name="Pourcentage 2 5 7 3" xfId="13215"/>
    <cellStyle name="Pourcentage 2 5 8" xfId="3173"/>
    <cellStyle name="Pourcentage 2 5 9" xfId="10491"/>
    <cellStyle name="Pourcentage 2 6" xfId="95"/>
    <cellStyle name="Pourcentage 2 6 2" xfId="303"/>
    <cellStyle name="Pourcentage 2 6 2 2" xfId="808"/>
    <cellStyle name="Pourcentage 2 6 2 2 2" xfId="2660"/>
    <cellStyle name="Pourcentage 2 6 2 2 2 2" xfId="5789"/>
    <cellStyle name="Pourcentage 2 6 2 2 2 3" xfId="13092"/>
    <cellStyle name="Pourcentage 2 6 2 2 3" xfId="1686"/>
    <cellStyle name="Pourcentage 2 6 2 2 3 2" xfId="4815"/>
    <cellStyle name="Pourcentage 2 6 2 2 3 3" xfId="12119"/>
    <cellStyle name="Pourcentage 2 6 2 2 4" xfId="3938"/>
    <cellStyle name="Pourcentage 2 6 2 2 5" xfId="11245"/>
    <cellStyle name="Pourcentage 2 6 2 3" xfId="2162"/>
    <cellStyle name="Pourcentage 2 6 2 3 2" xfId="5291"/>
    <cellStyle name="Pourcentage 2 6 2 3 3" xfId="12594"/>
    <cellStyle name="Pourcentage 2 6 2 4" xfId="1142"/>
    <cellStyle name="Pourcentage 2 6 2 4 2" xfId="4271"/>
    <cellStyle name="Pourcentage 2 6 2 4 3" xfId="11575"/>
    <cellStyle name="Pourcentage 2 6 2 5" xfId="3005"/>
    <cellStyle name="Pourcentage 2 6 2 5 2" xfId="6133"/>
    <cellStyle name="Pourcentage 2 6 2 5 3" xfId="13436"/>
    <cellStyle name="Pourcentage 2 6 2 6" xfId="3435"/>
    <cellStyle name="Pourcentage 2 6 2 7" xfId="10743"/>
    <cellStyle name="Pourcentage 2 6 3" xfId="474"/>
    <cellStyle name="Pourcentage 2 6 3 2" xfId="2332"/>
    <cellStyle name="Pourcentage 2 6 3 2 2" xfId="5461"/>
    <cellStyle name="Pourcentage 2 6 3 2 3" xfId="12764"/>
    <cellStyle name="Pourcentage 2 6 3 3" xfId="1508"/>
    <cellStyle name="Pourcentage 2 6 3 3 2" xfId="4637"/>
    <cellStyle name="Pourcentage 2 6 3 3 3" xfId="11941"/>
    <cellStyle name="Pourcentage 2 6 3 4" xfId="3606"/>
    <cellStyle name="Pourcentage 2 6 3 5" xfId="10914"/>
    <cellStyle name="Pourcentage 2 6 4" xfId="646"/>
    <cellStyle name="Pourcentage 2 6 4 2" xfId="2501"/>
    <cellStyle name="Pourcentage 2 6 4 2 2" xfId="5630"/>
    <cellStyle name="Pourcentage 2 6 4 2 3" xfId="12933"/>
    <cellStyle name="Pourcentage 2 6 4 3" xfId="3777"/>
    <cellStyle name="Pourcentage 2 6 4 4" xfId="11084"/>
    <cellStyle name="Pourcentage 2 6 5" xfId="2003"/>
    <cellStyle name="Pourcentage 2 6 5 2" xfId="5132"/>
    <cellStyle name="Pourcentage 2 6 5 3" xfId="12436"/>
    <cellStyle name="Pourcentage 2 6 6" xfId="978"/>
    <cellStyle name="Pourcentage 2 6 6 2" xfId="4107"/>
    <cellStyle name="Pourcentage 2 6 6 3" xfId="11411"/>
    <cellStyle name="Pourcentage 2 6 7" xfId="2848"/>
    <cellStyle name="Pourcentage 2 6 7 2" xfId="5976"/>
    <cellStyle name="Pourcentage 2 6 7 3" xfId="13279"/>
    <cellStyle name="Pourcentage 2 6 8" xfId="3239"/>
    <cellStyle name="Pourcentage 2 6 9" xfId="10556"/>
    <cellStyle name="Pourcentage 2 7" xfId="235"/>
    <cellStyle name="Pourcentage 2 7 2" xfId="740"/>
    <cellStyle name="Pourcentage 2 7 2 2" xfId="2592"/>
    <cellStyle name="Pourcentage 2 7 2 2 2" xfId="5721"/>
    <cellStyle name="Pourcentage 2 7 2 2 3" xfId="13024"/>
    <cellStyle name="Pourcentage 2 7 2 3" xfId="1618"/>
    <cellStyle name="Pourcentage 2 7 2 3 2" xfId="4747"/>
    <cellStyle name="Pourcentage 2 7 2 3 3" xfId="12051"/>
    <cellStyle name="Pourcentage 2 7 2 4" xfId="3870"/>
    <cellStyle name="Pourcentage 2 7 2 5" xfId="11177"/>
    <cellStyle name="Pourcentage 2 7 3" xfId="2094"/>
    <cellStyle name="Pourcentage 2 7 3 2" xfId="5223"/>
    <cellStyle name="Pourcentage 2 7 3 3" xfId="12526"/>
    <cellStyle name="Pourcentage 2 7 4" xfId="1074"/>
    <cellStyle name="Pourcentage 2 7 4 2" xfId="4203"/>
    <cellStyle name="Pourcentage 2 7 4 3" xfId="11507"/>
    <cellStyle name="Pourcentage 2 7 5" xfId="2937"/>
    <cellStyle name="Pourcentage 2 7 5 2" xfId="6065"/>
    <cellStyle name="Pourcentage 2 7 5 3" xfId="13368"/>
    <cellStyle name="Pourcentage 2 7 6" xfId="3367"/>
    <cellStyle name="Pourcentage 2 7 7" xfId="10675"/>
    <cellStyle name="Pourcentage 2 8" xfId="406"/>
    <cellStyle name="Pourcentage 2 8 2" xfId="2264"/>
    <cellStyle name="Pourcentage 2 8 2 2" xfId="5393"/>
    <cellStyle name="Pourcentage 2 8 2 3" xfId="12696"/>
    <cellStyle name="Pourcentage 2 8 3" xfId="1440"/>
    <cellStyle name="Pourcentage 2 8 3 2" xfId="4569"/>
    <cellStyle name="Pourcentage 2 8 3 3" xfId="11873"/>
    <cellStyle name="Pourcentage 2 8 4" xfId="3538"/>
    <cellStyle name="Pourcentage 2 8 5" xfId="10846"/>
    <cellStyle name="Pourcentage 2 9" xfId="578"/>
    <cellStyle name="Pourcentage 2 9 2" xfId="2433"/>
    <cellStyle name="Pourcentage 2 9 2 2" xfId="5562"/>
    <cellStyle name="Pourcentage 2 9 2 3" xfId="12865"/>
    <cellStyle name="Pourcentage 2 9 3" xfId="3709"/>
    <cellStyle name="Pourcentage 2 9 4" xfId="11016"/>
    <cellStyle name="Pourcentage 3" xfId="739"/>
    <cellStyle name="Satisfaisant 2" xfId="205"/>
    <cellStyle name="Sortie 2" xfId="206"/>
    <cellStyle name="Sortie 2 10" xfId="1334"/>
    <cellStyle name="Sortie 2 10 10" xfId="7800"/>
    <cellStyle name="Sortie 2 10 11" xfId="7140"/>
    <cellStyle name="Sortie 2 10 12" xfId="6428"/>
    <cellStyle name="Sortie 2 10 13" xfId="11767"/>
    <cellStyle name="Sortie 2 10 14" xfId="14790"/>
    <cellStyle name="Sortie 2 10 15" xfId="13886"/>
    <cellStyle name="Sortie 2 10 16" xfId="14327"/>
    <cellStyle name="Sortie 2 10 17" xfId="14448"/>
    <cellStyle name="Sortie 2 10 18" xfId="15424"/>
    <cellStyle name="Sortie 2 10 2" xfId="4463"/>
    <cellStyle name="Sortie 2 10 3" xfId="7252"/>
    <cellStyle name="Sortie 2 10 4" xfId="6732"/>
    <cellStyle name="Sortie 2 10 5" xfId="7861"/>
    <cellStyle name="Sortie 2 10 6" xfId="7050"/>
    <cellStyle name="Sortie 2 10 7" xfId="8558"/>
    <cellStyle name="Sortie 2 10 8" xfId="9021"/>
    <cellStyle name="Sortie 2 10 9" xfId="7876"/>
    <cellStyle name="Sortie 2 11" xfId="1384"/>
    <cellStyle name="Sortie 2 11 10" xfId="10274"/>
    <cellStyle name="Sortie 2 11 11" xfId="10409"/>
    <cellStyle name="Sortie 2 11 12" xfId="6681"/>
    <cellStyle name="Sortie 2 11 13" xfId="11817"/>
    <cellStyle name="Sortie 2 11 14" xfId="15171"/>
    <cellStyle name="Sortie 2 11 15" xfId="14595"/>
    <cellStyle name="Sortie 2 11 16" xfId="15529"/>
    <cellStyle name="Sortie 2 11 17" xfId="15340"/>
    <cellStyle name="Sortie 2 11 18" xfId="14488"/>
    <cellStyle name="Sortie 2 11 2" xfId="4513"/>
    <cellStyle name="Sortie 2 11 3" xfId="7302"/>
    <cellStyle name="Sortie 2 11 4" xfId="7990"/>
    <cellStyle name="Sortie 2 11 5" xfId="9204"/>
    <cellStyle name="Sortie 2 11 6" xfId="6789"/>
    <cellStyle name="Sortie 2 11 7" xfId="9734"/>
    <cellStyle name="Sortie 2 11 8" xfId="9439"/>
    <cellStyle name="Sortie 2 11 9" xfId="8433"/>
    <cellStyle name="Sortie 2 12" xfId="1320"/>
    <cellStyle name="Sortie 2 12 10" xfId="7601"/>
    <cellStyle name="Sortie 2 12 11" xfId="6565"/>
    <cellStyle name="Sortie 2 12 12" xfId="9197"/>
    <cellStyle name="Sortie 2 12 13" xfId="11753"/>
    <cellStyle name="Sortie 2 12 14" xfId="14738"/>
    <cellStyle name="Sortie 2 12 15" xfId="14157"/>
    <cellStyle name="Sortie 2 12 16" xfId="10632"/>
    <cellStyle name="Sortie 2 12 17" xfId="14466"/>
    <cellStyle name="Sortie 2 12 18" xfId="14877"/>
    <cellStyle name="Sortie 2 12 2" xfId="4449"/>
    <cellStyle name="Sortie 2 12 3" xfId="7238"/>
    <cellStyle name="Sortie 2 12 4" xfId="7382"/>
    <cellStyle name="Sortie 2 12 5" xfId="6973"/>
    <cellStyle name="Sortie 2 12 6" xfId="7770"/>
    <cellStyle name="Sortie 2 12 7" xfId="7941"/>
    <cellStyle name="Sortie 2 12 8" xfId="8884"/>
    <cellStyle name="Sortie 2 12 9" xfId="8877"/>
    <cellStyle name="Sortie 2 13" xfId="1290"/>
    <cellStyle name="Sortie 2 13 10" xfId="7073"/>
    <cellStyle name="Sortie 2 13 11" xfId="6990"/>
    <cellStyle name="Sortie 2 13 12" xfId="9959"/>
    <cellStyle name="Sortie 2 13 13" xfId="11723"/>
    <cellStyle name="Sortie 2 13 14" xfId="14981"/>
    <cellStyle name="Sortie 2 13 15" xfId="14032"/>
    <cellStyle name="Sortie 2 13 16" xfId="13595"/>
    <cellStyle name="Sortie 2 13 17" xfId="14285"/>
    <cellStyle name="Sortie 2 13 18" xfId="15602"/>
    <cellStyle name="Sortie 2 13 2" xfId="4419"/>
    <cellStyle name="Sortie 2 13 3" xfId="7208"/>
    <cellStyle name="Sortie 2 13 4" xfId="8555"/>
    <cellStyle name="Sortie 2 13 5" xfId="6388"/>
    <cellStyle name="Sortie 2 13 6" xfId="9022"/>
    <cellStyle name="Sortie 2 13 7" xfId="3340"/>
    <cellStyle name="Sortie 2 13 8" xfId="6647"/>
    <cellStyle name="Sortie 2 13 9" xfId="9355"/>
    <cellStyle name="Sortie 2 14" xfId="1265"/>
    <cellStyle name="Sortie 2 14 10" xfId="7552"/>
    <cellStyle name="Sortie 2 14 11" xfId="10084"/>
    <cellStyle name="Sortie 2 14 12" xfId="10286"/>
    <cellStyle name="Sortie 2 14 13" xfId="11698"/>
    <cellStyle name="Sortie 2 14 14" xfId="14602"/>
    <cellStyle name="Sortie 2 14 15" xfId="13679"/>
    <cellStyle name="Sortie 2 14 16" xfId="13836"/>
    <cellStyle name="Sortie 2 14 17" xfId="14828"/>
    <cellStyle name="Sortie 2 14 18" xfId="15625"/>
    <cellStyle name="Sortie 2 14 2" xfId="4394"/>
    <cellStyle name="Sortie 2 14 3" xfId="7183"/>
    <cellStyle name="Sortie 2 14 4" xfId="6997"/>
    <cellStyle name="Sortie 2 14 5" xfId="6833"/>
    <cellStyle name="Sortie 2 14 6" xfId="8393"/>
    <cellStyle name="Sortie 2 14 7" xfId="6522"/>
    <cellStyle name="Sortie 2 14 8" xfId="8650"/>
    <cellStyle name="Sortie 2 14 9" xfId="9810"/>
    <cellStyle name="Sortie 2 15" xfId="1289"/>
    <cellStyle name="Sortie 2 15 10" xfId="6347"/>
    <cellStyle name="Sortie 2 15 11" xfId="9127"/>
    <cellStyle name="Sortie 2 15 12" xfId="9668"/>
    <cellStyle name="Sortie 2 15 13" xfId="11722"/>
    <cellStyle name="Sortie 2 15 14" xfId="14469"/>
    <cellStyle name="Sortie 2 15 15" xfId="13743"/>
    <cellStyle name="Sortie 2 15 16" xfId="13752"/>
    <cellStyle name="Sortie 2 15 17" xfId="13929"/>
    <cellStyle name="Sortie 2 15 18" xfId="15646"/>
    <cellStyle name="Sortie 2 15 2" xfId="4418"/>
    <cellStyle name="Sortie 2 15 3" xfId="7207"/>
    <cellStyle name="Sortie 2 15 4" xfId="6569"/>
    <cellStyle name="Sortie 2 15 5" xfId="8221"/>
    <cellStyle name="Sortie 2 15 6" xfId="9306"/>
    <cellStyle name="Sortie 2 15 7" xfId="8215"/>
    <cellStyle name="Sortie 2 15 8" xfId="8309"/>
    <cellStyle name="Sortie 2 15 9" xfId="7065"/>
    <cellStyle name="Sortie 2 16" xfId="1276"/>
    <cellStyle name="Sortie 2 16 10" xfId="6460"/>
    <cellStyle name="Sortie 2 16 11" xfId="9386"/>
    <cellStyle name="Sortie 2 16 12" xfId="6703"/>
    <cellStyle name="Sortie 2 16 13" xfId="11709"/>
    <cellStyle name="Sortie 2 16 14" xfId="13963"/>
    <cellStyle name="Sortie 2 16 15" xfId="14370"/>
    <cellStyle name="Sortie 2 16 16" xfId="14243"/>
    <cellStyle name="Sortie 2 16 17" xfId="13684"/>
    <cellStyle name="Sortie 2 16 18" xfId="15027"/>
    <cellStyle name="Sortie 2 16 2" xfId="4405"/>
    <cellStyle name="Sortie 2 16 3" xfId="7194"/>
    <cellStyle name="Sortie 2 16 4" xfId="8340"/>
    <cellStyle name="Sortie 2 16 5" xfId="8480"/>
    <cellStyle name="Sortie 2 16 6" xfId="9014"/>
    <cellStyle name="Sortie 2 16 7" xfId="6545"/>
    <cellStyle name="Sortie 2 16 8" xfId="6573"/>
    <cellStyle name="Sortie 2 16 9" xfId="9900"/>
    <cellStyle name="Sortie 2 17" xfId="1287"/>
    <cellStyle name="Sortie 2 17 10" xfId="9379"/>
    <cellStyle name="Sortie 2 17 11" xfId="8914"/>
    <cellStyle name="Sortie 2 17 12" xfId="6531"/>
    <cellStyle name="Sortie 2 17 13" xfId="11720"/>
    <cellStyle name="Sortie 2 17 14" xfId="14178"/>
    <cellStyle name="Sortie 2 17 15" xfId="14729"/>
    <cellStyle name="Sortie 2 17 16" xfId="14144"/>
    <cellStyle name="Sortie 2 17 17" xfId="14216"/>
    <cellStyle name="Sortie 2 17 18" xfId="14317"/>
    <cellStyle name="Sortie 2 17 2" xfId="4416"/>
    <cellStyle name="Sortie 2 17 3" xfId="7205"/>
    <cellStyle name="Sortie 2 17 4" xfId="7394"/>
    <cellStyle name="Sortie 2 17 5" xfId="6605"/>
    <cellStyle name="Sortie 2 17 6" xfId="7862"/>
    <cellStyle name="Sortie 2 17 7" xfId="7933"/>
    <cellStyle name="Sortie 2 17 8" xfId="6671"/>
    <cellStyle name="Sortie 2 17 9" xfId="6953"/>
    <cellStyle name="Sortie 2 18" xfId="1408"/>
    <cellStyle name="Sortie 2 18 10" xfId="10144"/>
    <cellStyle name="Sortie 2 18 11" xfId="10324"/>
    <cellStyle name="Sortie 2 18 12" xfId="6891"/>
    <cellStyle name="Sortie 2 18 13" xfId="11841"/>
    <cellStyle name="Sortie 2 18 14" xfId="13960"/>
    <cellStyle name="Sortie 2 18 15" xfId="13690"/>
    <cellStyle name="Sortie 2 18 16" xfId="15416"/>
    <cellStyle name="Sortie 2 18 17" xfId="15331"/>
    <cellStyle name="Sortie 2 18 18" xfId="14408"/>
    <cellStyle name="Sortie 2 18 2" xfId="4537"/>
    <cellStyle name="Sortie 2 18 3" xfId="7326"/>
    <cellStyle name="Sortie 2 18 4" xfId="7008"/>
    <cellStyle name="Sortie 2 18 5" xfId="8965"/>
    <cellStyle name="Sortie 2 18 6" xfId="6334"/>
    <cellStyle name="Sortie 2 18 7" xfId="9554"/>
    <cellStyle name="Sortie 2 18 8" xfId="9421"/>
    <cellStyle name="Sortie 2 18 9" xfId="8174"/>
    <cellStyle name="Sortie 2 19" xfId="1229"/>
    <cellStyle name="Sortie 2 19 10" xfId="10182"/>
    <cellStyle name="Sortie 2 19 11" xfId="10350"/>
    <cellStyle name="Sortie 2 19 12" xfId="7034"/>
    <cellStyle name="Sortie 2 19 13" xfId="11662"/>
    <cellStyle name="Sortie 2 19 14" xfId="15050"/>
    <cellStyle name="Sortie 2 19 15" xfId="13621"/>
    <cellStyle name="Sortie 2 19 16" xfId="15451"/>
    <cellStyle name="Sortie 2 19 17" xfId="13939"/>
    <cellStyle name="Sortie 2 19 18" xfId="15436"/>
    <cellStyle name="Sortie 2 19 2" xfId="4358"/>
    <cellStyle name="Sortie 2 19 3" xfId="7147"/>
    <cellStyle name="Sortie 2 19 4" xfId="8261"/>
    <cellStyle name="Sortie 2 19 5" xfId="9036"/>
    <cellStyle name="Sortie 2 19 6" xfId="6432"/>
    <cellStyle name="Sortie 2 19 7" xfId="9602"/>
    <cellStyle name="Sortie 2 19 8" xfId="7096"/>
    <cellStyle name="Sortie 2 19 9" xfId="9251"/>
    <cellStyle name="Sortie 2 2" xfId="1299"/>
    <cellStyle name="Sortie 2 2 10" xfId="7393"/>
    <cellStyle name="Sortie 2 2 11" xfId="9434"/>
    <cellStyle name="Sortie 2 2 12" xfId="8323"/>
    <cellStyle name="Sortie 2 2 13" xfId="11732"/>
    <cellStyle name="Sortie 2 2 14" xfId="13902"/>
    <cellStyle name="Sortie 2 2 15" xfId="14659"/>
    <cellStyle name="Sortie 2 2 16" xfId="14161"/>
    <cellStyle name="Sortie 2 2 17" xfId="14075"/>
    <cellStyle name="Sortie 2 2 18" xfId="13877"/>
    <cellStyle name="Sortie 2 2 2" xfId="4428"/>
    <cellStyle name="Sortie 2 2 3" xfId="7217"/>
    <cellStyle name="Sortie 2 2 4" xfId="7850"/>
    <cellStyle name="Sortie 2 2 5" xfId="8158"/>
    <cellStyle name="Sortie 2 2 6" xfId="6537"/>
    <cellStyle name="Sortie 2 2 7" xfId="9013"/>
    <cellStyle name="Sortie 2 2 8" xfId="6803"/>
    <cellStyle name="Sortie 2 2 9" xfId="6799"/>
    <cellStyle name="Sortie 2 20" xfId="1356"/>
    <cellStyle name="Sortie 2 20 10" xfId="7395"/>
    <cellStyle name="Sortie 2 20 11" xfId="7815"/>
    <cellStyle name="Sortie 2 20 12" xfId="10210"/>
    <cellStyle name="Sortie 2 20 13" xfId="11789"/>
    <cellStyle name="Sortie 2 20 14" xfId="14015"/>
    <cellStyle name="Sortie 2 20 15" xfId="14901"/>
    <cellStyle name="Sortie 2 20 16" xfId="14027"/>
    <cellStyle name="Sortie 2 20 17" xfId="15247"/>
    <cellStyle name="Sortie 2 20 18" xfId="15598"/>
    <cellStyle name="Sortie 2 20 2" xfId="4485"/>
    <cellStyle name="Sortie 2 20 3" xfId="7274"/>
    <cellStyle name="Sortie 2 20 4" xfId="6665"/>
    <cellStyle name="Sortie 2 20 5" xfId="7970"/>
    <cellStyle name="Sortie 2 20 6" xfId="8188"/>
    <cellStyle name="Sortie 2 20 7" xfId="8964"/>
    <cellStyle name="Sortie 2 20 8" xfId="6770"/>
    <cellStyle name="Sortie 2 20 9" xfId="7928"/>
    <cellStyle name="Sortie 2 21" xfId="1344"/>
    <cellStyle name="Sortie 2 21 10" xfId="9477"/>
    <cellStyle name="Sortie 2 21 11" xfId="6540"/>
    <cellStyle name="Sortie 2 21 12" xfId="9537"/>
    <cellStyle name="Sortie 2 21 13" xfId="11777"/>
    <cellStyle name="Sortie 2 21 14" xfId="14110"/>
    <cellStyle name="Sortie 2 21 15" xfId="14354"/>
    <cellStyle name="Sortie 2 21 16" xfId="14636"/>
    <cellStyle name="Sortie 2 21 17" xfId="13928"/>
    <cellStyle name="Sortie 2 21 18" xfId="13779"/>
    <cellStyle name="Sortie 2 21 2" xfId="4473"/>
    <cellStyle name="Sortie 2 21 3" xfId="7262"/>
    <cellStyle name="Sortie 2 21 4" xfId="6474"/>
    <cellStyle name="Sortie 2 21 5" xfId="7594"/>
    <cellStyle name="Sortie 2 21 6" xfId="6292"/>
    <cellStyle name="Sortie 2 21 7" xfId="9277"/>
    <cellStyle name="Sortie 2 21 8" xfId="8620"/>
    <cellStyle name="Sortie 2 21 9" xfId="8509"/>
    <cellStyle name="Sortie 2 22" xfId="1358"/>
    <cellStyle name="Sortie 2 22 10" xfId="9571"/>
    <cellStyle name="Sortie 2 22 11" xfId="10262"/>
    <cellStyle name="Sortie 2 22 12" xfId="10397"/>
    <cellStyle name="Sortie 2 22 13" xfId="11791"/>
    <cellStyle name="Sortie 2 22 14" xfId="13617"/>
    <cellStyle name="Sortie 2 22 15" xfId="15149"/>
    <cellStyle name="Sortie 2 22 16" xfId="14894"/>
    <cellStyle name="Sortie 2 22 17" xfId="15511"/>
    <cellStyle name="Sortie 2 22 18" xfId="13964"/>
    <cellStyle name="Sortie 2 22 2" xfId="4487"/>
    <cellStyle name="Sortie 2 22 3" xfId="7276"/>
    <cellStyle name="Sortie 2 22 4" xfId="8006"/>
    <cellStyle name="Sortie 2 22 5" xfId="6377"/>
    <cellStyle name="Sortie 2 22 6" xfId="6983"/>
    <cellStyle name="Sortie 2 22 7" xfId="8721"/>
    <cellStyle name="Sortie 2 22 8" xfId="9707"/>
    <cellStyle name="Sortie 2 22 9" xfId="9123"/>
    <cellStyle name="Sortie 2 23" xfId="1814"/>
    <cellStyle name="Sortie 2 23 10" xfId="8332"/>
    <cellStyle name="Sortie 2 23 11" xfId="3324"/>
    <cellStyle name="Sortie 2 23 12" xfId="10439"/>
    <cellStyle name="Sortie 2 23 13" xfId="12247"/>
    <cellStyle name="Sortie 2 23 14" xfId="14695"/>
    <cellStyle name="Sortie 2 23 15" xfId="15236"/>
    <cellStyle name="Sortie 2 23 16" xfId="14947"/>
    <cellStyle name="Sortie 2 23 17" xfId="15568"/>
    <cellStyle name="Sortie 2 23 18" xfId="15355"/>
    <cellStyle name="Sortie 2 23 2" xfId="4943"/>
    <cellStyle name="Sortie 2 23 3" xfId="7649"/>
    <cellStyle name="Sortie 2 23 4" xfId="8641"/>
    <cellStyle name="Sortie 2 23 5" xfId="6996"/>
    <cellStyle name="Sortie 2 23 6" xfId="7825"/>
    <cellStyle name="Sortie 2 23 7" xfId="7779"/>
    <cellStyle name="Sortie 2 23 8" xfId="9804"/>
    <cellStyle name="Sortie 2 23 9" xfId="9525"/>
    <cellStyle name="Sortie 2 24" xfId="1779"/>
    <cellStyle name="Sortie 2 24 10" xfId="10256"/>
    <cellStyle name="Sortie 2 24 11" xfId="10400"/>
    <cellStyle name="Sortie 2 24 12" xfId="10186"/>
    <cellStyle name="Sortie 2 24 13" xfId="12212"/>
    <cellStyle name="Sortie 2 24 14" xfId="15154"/>
    <cellStyle name="Sortie 2 24 15" xfId="14236"/>
    <cellStyle name="Sortie 2 24 16" xfId="15514"/>
    <cellStyle name="Sortie 2 24 17" xfId="14736"/>
    <cellStyle name="Sortie 2 24 18" xfId="13806"/>
    <cellStyle name="Sortie 2 24 2" xfId="4908"/>
    <cellStyle name="Sortie 2 24 3" xfId="7614"/>
    <cellStyle name="Sortie 2 24 4" xfId="6323"/>
    <cellStyle name="Sortie 2 24 5" xfId="9181"/>
    <cellStyle name="Sortie 2 24 6" xfId="7060"/>
    <cellStyle name="Sortie 2 24 7" xfId="9712"/>
    <cellStyle name="Sortie 2 24 8" xfId="8270"/>
    <cellStyle name="Sortie 2 24 9" xfId="8654"/>
    <cellStyle name="Sortie 2 25" xfId="1774"/>
    <cellStyle name="Sortie 2 25 10" xfId="10032"/>
    <cellStyle name="Sortie 2 25 11" xfId="10091"/>
    <cellStyle name="Sortie 2 25 12" xfId="9651"/>
    <cellStyle name="Sortie 2 25 13" xfId="12207"/>
    <cellStyle name="Sortie 2 25 14" xfId="14890"/>
    <cellStyle name="Sortie 2 25 15" xfId="14127"/>
    <cellStyle name="Sortie 2 25 16" xfId="15291"/>
    <cellStyle name="Sortie 2 25 17" xfId="15356"/>
    <cellStyle name="Sortie 2 25 18" xfId="14509"/>
    <cellStyle name="Sortie 2 25 2" xfId="4903"/>
    <cellStyle name="Sortie 2 25 3" xfId="7609"/>
    <cellStyle name="Sortie 2 25 4" xfId="7959"/>
    <cellStyle name="Sortie 2 25 5" xfId="8715"/>
    <cellStyle name="Sortie 2 25 6" xfId="8967"/>
    <cellStyle name="Sortie 2 25 7" xfId="9354"/>
    <cellStyle name="Sortie 2 25 8" xfId="9461"/>
    <cellStyle name="Sortie 2 25 9" xfId="6830"/>
    <cellStyle name="Sortie 2 26" xfId="1859"/>
    <cellStyle name="Sortie 2 26 10" xfId="6529"/>
    <cellStyle name="Sortie 2 26 11" xfId="8947"/>
    <cellStyle name="Sortie 2 26 12" xfId="10253"/>
    <cellStyle name="Sortie 2 26 13" xfId="12292"/>
    <cellStyle name="Sortie 2 26 14" xfId="13830"/>
    <cellStyle name="Sortie 2 26 15" xfId="14612"/>
    <cellStyle name="Sortie 2 26 16" xfId="14403"/>
    <cellStyle name="Sortie 2 26 17" xfId="15241"/>
    <cellStyle name="Sortie 2 26 18" xfId="15099"/>
    <cellStyle name="Sortie 2 26 2" xfId="4988"/>
    <cellStyle name="Sortie 2 26 3" xfId="7694"/>
    <cellStyle name="Sortie 2 26 4" xfId="7763"/>
    <cellStyle name="Sortie 2 26 5" xfId="6807"/>
    <cellStyle name="Sortie 2 26 6" xfId="6345"/>
    <cellStyle name="Sortie 2 26 7" xfId="9168"/>
    <cellStyle name="Sortie 2 26 8" xfId="9267"/>
    <cellStyle name="Sortie 2 26 9" xfId="9990"/>
    <cellStyle name="Sortie 2 27" xfId="1796"/>
    <cellStyle name="Sortie 2 27 10" xfId="8170"/>
    <cellStyle name="Sortie 2 27 11" xfId="9317"/>
    <cellStyle name="Sortie 2 27 12" xfId="10192"/>
    <cellStyle name="Sortie 2 27 13" xfId="12229"/>
    <cellStyle name="Sortie 2 27 14" xfId="14737"/>
    <cellStyle name="Sortie 2 27 15" xfId="14727"/>
    <cellStyle name="Sortie 2 27 16" xfId="15079"/>
    <cellStyle name="Sortie 2 27 17" xfId="15255"/>
    <cellStyle name="Sortie 2 27 18" xfId="15525"/>
    <cellStyle name="Sortie 2 27 2" xfId="4925"/>
    <cellStyle name="Sortie 2 27 3" xfId="7631"/>
    <cellStyle name="Sortie 2 27 4" xfId="6421"/>
    <cellStyle name="Sortie 2 27 5" xfId="7796"/>
    <cellStyle name="Sortie 2 27 6" xfId="6357"/>
    <cellStyle name="Sortie 2 27 7" xfId="7891"/>
    <cellStyle name="Sortie 2 27 8" xfId="7860"/>
    <cellStyle name="Sortie 2 27 9" xfId="7829"/>
    <cellStyle name="Sortie 2 28" xfId="1784"/>
    <cellStyle name="Sortie 2 28 10" xfId="9675"/>
    <cellStyle name="Sortie 2 28 11" xfId="8329"/>
    <cellStyle name="Sortie 2 28 12" xfId="7498"/>
    <cellStyle name="Sortie 2 28 13" xfId="12217"/>
    <cellStyle name="Sortie 2 28 14" xfId="13988"/>
    <cellStyle name="Sortie 2 28 15" xfId="14482"/>
    <cellStyle name="Sortie 2 28 16" xfId="15068"/>
    <cellStyle name="Sortie 2 28 17" xfId="14873"/>
    <cellStyle name="Sortie 2 28 18" xfId="13704"/>
    <cellStyle name="Sortie 2 28 2" xfId="4913"/>
    <cellStyle name="Sortie 2 28 3" xfId="7619"/>
    <cellStyle name="Sortie 2 28 4" xfId="7781"/>
    <cellStyle name="Sortie 2 28 5" xfId="6447"/>
    <cellStyle name="Sortie 2 28 6" xfId="6817"/>
    <cellStyle name="Sortie 2 28 7" xfId="8284"/>
    <cellStyle name="Sortie 2 28 8" xfId="6955"/>
    <cellStyle name="Sortie 2 28 9" xfId="9970"/>
    <cellStyle name="Sortie 2 29" xfId="1833"/>
    <cellStyle name="Sortie 2 29 10" xfId="10129"/>
    <cellStyle name="Sortie 2 29 11" xfId="8835"/>
    <cellStyle name="Sortie 2 29 12" xfId="6641"/>
    <cellStyle name="Sortie 2 29 13" xfId="12266"/>
    <cellStyle name="Sortie 2 29 14" xfId="13738"/>
    <cellStyle name="Sortie 2 29 15" xfId="14052"/>
    <cellStyle name="Sortie 2 29 16" xfId="15403"/>
    <cellStyle name="Sortie 2 29 17" xfId="15033"/>
    <cellStyle name="Sortie 2 29 18" xfId="14911"/>
    <cellStyle name="Sortie 2 29 2" xfId="4962"/>
    <cellStyle name="Sortie 2 29 3" xfId="7668"/>
    <cellStyle name="Sortie 2 29 4" xfId="8199"/>
    <cellStyle name="Sortie 2 29 5" xfId="8933"/>
    <cellStyle name="Sortie 2 29 6" xfId="8476"/>
    <cellStyle name="Sortie 2 29 7" xfId="9528"/>
    <cellStyle name="Sortie 2 29 8" xfId="9283"/>
    <cellStyle name="Sortie 2 29 9" xfId="7342"/>
    <cellStyle name="Sortie 2 3" xfId="1264"/>
    <cellStyle name="Sortie 2 3 10" xfId="7896"/>
    <cellStyle name="Sortie 2 3 11" xfId="10099"/>
    <cellStyle name="Sortie 2 3 12" xfId="10140"/>
    <cellStyle name="Sortie 2 3 13" xfId="11697"/>
    <cellStyle name="Sortie 2 3 14" xfId="12864"/>
    <cellStyle name="Sortie 2 3 15" xfId="14576"/>
    <cellStyle name="Sortie 2 3 16" xfId="13774"/>
    <cellStyle name="Sortie 2 3 17" xfId="13706"/>
    <cellStyle name="Sortie 2 3 18" xfId="15433"/>
    <cellStyle name="Sortie 2 3 2" xfId="4393"/>
    <cellStyle name="Sortie 2 3 3" xfId="7182"/>
    <cellStyle name="Sortie 2 3 4" xfId="8490"/>
    <cellStyle name="Sortie 2 3 5" xfId="6654"/>
    <cellStyle name="Sortie 2 3 6" xfId="7765"/>
    <cellStyle name="Sortie 2 3 7" xfId="8488"/>
    <cellStyle name="Sortie 2 3 8" xfId="9175"/>
    <cellStyle name="Sortie 2 3 9" xfId="9506"/>
    <cellStyle name="Sortie 2 30" xfId="1599"/>
    <cellStyle name="Sortie 2 30 10" xfId="8903"/>
    <cellStyle name="Sortie 2 30 11" xfId="10085"/>
    <cellStyle name="Sortie 2 30 12" xfId="7797"/>
    <cellStyle name="Sortie 2 30 13" xfId="12032"/>
    <cellStyle name="Sortie 2 30 14" xfId="13757"/>
    <cellStyle name="Sortie 2 30 15" xfId="14213"/>
    <cellStyle name="Sortie 2 30 16" xfId="13711"/>
    <cellStyle name="Sortie 2 30 17" xfId="13594"/>
    <cellStyle name="Sortie 2 30 18" xfId="13721"/>
    <cellStyle name="Sortie 2 30 2" xfId="4728"/>
    <cellStyle name="Sortie 2 30 3" xfId="7486"/>
    <cellStyle name="Sortie 2 30 4" xfId="8051"/>
    <cellStyle name="Sortie 2 30 5" xfId="6696"/>
    <cellStyle name="Sortie 2 30 6" xfId="8766"/>
    <cellStyle name="Sortie 2 30 7" xfId="8736"/>
    <cellStyle name="Sortie 2 30 8" xfId="8962"/>
    <cellStyle name="Sortie 2 30 9" xfId="8649"/>
    <cellStyle name="Sortie 2 31" xfId="1815"/>
    <cellStyle name="Sortie 2 31 10" xfId="9597"/>
    <cellStyle name="Sortie 2 31 11" xfId="7851"/>
    <cellStyle name="Sortie 2 31 12" xfId="6940"/>
    <cellStyle name="Sortie 2 31 13" xfId="12248"/>
    <cellStyle name="Sortie 2 31 14" xfId="14452"/>
    <cellStyle name="Sortie 2 31 15" xfId="14148"/>
    <cellStyle name="Sortie 2 31 16" xfId="15205"/>
    <cellStyle name="Sortie 2 31 17" xfId="15232"/>
    <cellStyle name="Sortie 2 31 18" xfId="15446"/>
    <cellStyle name="Sortie 2 31 2" xfId="4944"/>
    <cellStyle name="Sortie 2 31 3" xfId="7650"/>
    <cellStyle name="Sortie 2 31 4" xfId="8413"/>
    <cellStyle name="Sortie 2 31 5" xfId="6626"/>
    <cellStyle name="Sortie 2 31 6" xfId="7523"/>
    <cellStyle name="Sortie 2 31 7" xfId="6543"/>
    <cellStyle name="Sortie 2 31 8" xfId="7832"/>
    <cellStyle name="Sortie 2 31 9" xfId="7110"/>
    <cellStyle name="Sortie 2 32" xfId="1871"/>
    <cellStyle name="Sortie 2 32 10" xfId="10037"/>
    <cellStyle name="Sortie 2 32 11" xfId="9549"/>
    <cellStyle name="Sortie 2 32 12" xfId="6322"/>
    <cellStyle name="Sortie 2 32 13" xfId="12304"/>
    <cellStyle name="Sortie 2 32 14" xfId="14050"/>
    <cellStyle name="Sortie 2 32 15" xfId="13168"/>
    <cellStyle name="Sortie 2 32 16" xfId="15296"/>
    <cellStyle name="Sortie 2 32 17" xfId="13768"/>
    <cellStyle name="Sortie 2 32 18" xfId="13784"/>
    <cellStyle name="Sortie 2 32 2" xfId="5000"/>
    <cellStyle name="Sortie 2 32 3" xfId="7706"/>
    <cellStyle name="Sortie 2 32 4" xfId="6636"/>
    <cellStyle name="Sortie 2 32 5" xfId="8722"/>
    <cellStyle name="Sortie 2 32 6" xfId="8288"/>
    <cellStyle name="Sortie 2 32 7" xfId="9360"/>
    <cellStyle name="Sortie 2 32 8" xfId="8953"/>
    <cellStyle name="Sortie 2 32 9" xfId="8956"/>
    <cellStyle name="Sortie 2 33" xfId="1841"/>
    <cellStyle name="Sortie 2 33 10" xfId="9193"/>
    <cellStyle name="Sortie 2 33 11" xfId="8474"/>
    <cellStyle name="Sortie 2 33 12" xfId="9672"/>
    <cellStyle name="Sortie 2 33 13" xfId="12274"/>
    <cellStyle name="Sortie 2 33 14" xfId="13884"/>
    <cellStyle name="Sortie 2 33 15" xfId="14102"/>
    <cellStyle name="Sortie 2 33 16" xfId="14271"/>
    <cellStyle name="Sortie 2 33 17" xfId="15009"/>
    <cellStyle name="Sortie 2 33 18" xfId="13609"/>
    <cellStyle name="Sortie 2 33 2" xfId="4970"/>
    <cellStyle name="Sortie 2 33 3" xfId="7676"/>
    <cellStyle name="Sortie 2 33 4" xfId="7557"/>
    <cellStyle name="Sortie 2 33 5" xfId="6351"/>
    <cellStyle name="Sortie 2 33 6" xfId="6868"/>
    <cellStyle name="Sortie 2 33 7" xfId="9131"/>
    <cellStyle name="Sortie 2 33 8" xfId="9180"/>
    <cellStyle name="Sortie 2 33 9" xfId="8920"/>
    <cellStyle name="Sortie 2 34" xfId="1420"/>
    <cellStyle name="Sortie 2 34 10" xfId="9956"/>
    <cellStyle name="Sortie 2 34 11" xfId="8475"/>
    <cellStyle name="Sortie 2 34 12" xfId="10341"/>
    <cellStyle name="Sortie 2 34 13" xfId="11853"/>
    <cellStyle name="Sortie 2 34 14" xfId="14711"/>
    <cellStyle name="Sortie 2 34 15" xfId="15036"/>
    <cellStyle name="Sortie 2 34 16" xfId="13840"/>
    <cellStyle name="Sortie 2 34 17" xfId="15440"/>
    <cellStyle name="Sortie 2 34 18" xfId="14517"/>
    <cellStyle name="Sortie 2 34 2" xfId="4549"/>
    <cellStyle name="Sortie 2 34 3" xfId="7338"/>
    <cellStyle name="Sortie 2 34 4" xfId="6887"/>
    <cellStyle name="Sortie 2 34 5" xfId="8169"/>
    <cellStyle name="Sortie 2 34 6" xfId="6651"/>
    <cellStyle name="Sortie 2 34 7" xfId="8176"/>
    <cellStyle name="Sortie 2 34 8" xfId="9588"/>
    <cellStyle name="Sortie 2 34 9" xfId="8183"/>
    <cellStyle name="Sortie 2 35" xfId="1850"/>
    <cellStyle name="Sortie 2 35 10" xfId="6882"/>
    <cellStyle name="Sortie 2 35 11" xfId="10117"/>
    <cellStyle name="Sortie 2 35 12" xfId="6862"/>
    <cellStyle name="Sortie 2 35 13" xfId="12283"/>
    <cellStyle name="Sortie 2 35 14" xfId="13969"/>
    <cellStyle name="Sortie 2 35 15" xfId="14649"/>
    <cellStyle name="Sortie 2 35 16" xfId="14490"/>
    <cellStyle name="Sortie 2 35 17" xfId="14325"/>
    <cellStyle name="Sortie 2 35 18" xfId="15586"/>
    <cellStyle name="Sortie 2 35 2" xfId="4979"/>
    <cellStyle name="Sortie 2 35 3" xfId="7685"/>
    <cellStyle name="Sortie 2 35 4" xfId="7775"/>
    <cellStyle name="Sortie 2 35 5" xfId="8018"/>
    <cellStyle name="Sortie 2 35 6" xfId="8415"/>
    <cellStyle name="Sortie 2 35 7" xfId="6944"/>
    <cellStyle name="Sortie 2 35 8" xfId="8530"/>
    <cellStyle name="Sortie 2 35 9" xfId="9964"/>
    <cellStyle name="Sortie 2 36" xfId="1862"/>
    <cellStyle name="Sortie 2 36 10" xfId="10136"/>
    <cellStyle name="Sortie 2 36 11" xfId="10317"/>
    <cellStyle name="Sortie 2 36 12" xfId="10137"/>
    <cellStyle name="Sortie 2 36 13" xfId="12295"/>
    <cellStyle name="Sortie 2 36 14" xfId="14725"/>
    <cellStyle name="Sortie 2 36 15" xfId="14639"/>
    <cellStyle name="Sortie 2 36 16" xfId="15407"/>
    <cellStyle name="Sortie 2 36 17" xfId="13804"/>
    <cellStyle name="Sortie 2 36 18" xfId="13993"/>
    <cellStyle name="Sortie 2 36 2" xfId="4991"/>
    <cellStyle name="Sortie 2 36 3" xfId="7697"/>
    <cellStyle name="Sortie 2 36 4" xfId="6664"/>
    <cellStyle name="Sortie 2 36 5" xfId="8946"/>
    <cellStyle name="Sortie 2 36 6" xfId="8759"/>
    <cellStyle name="Sortie 2 36 7" xfId="9538"/>
    <cellStyle name="Sortie 2 36 8" xfId="6589"/>
    <cellStyle name="Sortie 2 36 9" xfId="6818"/>
    <cellStyle name="Sortie 2 37" xfId="1904"/>
    <cellStyle name="Sortie 2 37 10" xfId="8493"/>
    <cellStyle name="Sortie 2 37 11" xfId="8816"/>
    <cellStyle name="Sortie 2 37 12" xfId="9965"/>
    <cellStyle name="Sortie 2 37 13" xfId="12337"/>
    <cellStyle name="Sortie 2 37 14" xfId="14741"/>
    <cellStyle name="Sortie 2 37 15" xfId="14269"/>
    <cellStyle name="Sortie 2 37 16" xfId="15165"/>
    <cellStyle name="Sortie 2 37 17" xfId="14842"/>
    <cellStyle name="Sortie 2 37 18" xfId="15593"/>
    <cellStyle name="Sortie 2 37 2" xfId="5033"/>
    <cellStyle name="Sortie 2 37 3" xfId="7739"/>
    <cellStyle name="Sortie 2 37 4" xfId="8512"/>
    <cellStyle name="Sortie 2 37 5" xfId="8120"/>
    <cellStyle name="Sortie 2 37 6" xfId="8725"/>
    <cellStyle name="Sortie 2 37 7" xfId="8423"/>
    <cellStyle name="Sortie 2 37 8" xfId="8540"/>
    <cellStyle name="Sortie 2 37 9" xfId="8583"/>
    <cellStyle name="Sortie 2 38" xfId="1421"/>
    <cellStyle name="Sortie 2 38 10" xfId="10034"/>
    <cellStyle name="Sortie 2 38 11" xfId="10060"/>
    <cellStyle name="Sortie 2 38 12" xfId="10079"/>
    <cellStyle name="Sortie 2 38 13" xfId="11854"/>
    <cellStyle name="Sortie 2 38 14" xfId="14467"/>
    <cellStyle name="Sortie 2 38 15" xfId="13925"/>
    <cellStyle name="Sortie 2 38 16" xfId="15294"/>
    <cellStyle name="Sortie 2 38 17" xfId="14191"/>
    <cellStyle name="Sortie 2 38 18" xfId="14239"/>
    <cellStyle name="Sortie 2 38 2" xfId="4550"/>
    <cellStyle name="Sortie 2 38 3" xfId="7339"/>
    <cellStyle name="Sortie 2 38 4" xfId="6508"/>
    <cellStyle name="Sortie 2 38 5" xfId="8718"/>
    <cellStyle name="Sortie 2 38 6" xfId="6542"/>
    <cellStyle name="Sortie 2 38 7" xfId="9358"/>
    <cellStyle name="Sortie 2 38 8" xfId="9118"/>
    <cellStyle name="Sortie 2 38 9" xfId="9601"/>
    <cellStyle name="Sortie 2 39" xfId="1776"/>
    <cellStyle name="Sortie 2 39 10" xfId="8974"/>
    <cellStyle name="Sortie 2 39 11" xfId="9860"/>
    <cellStyle name="Sortie 2 39 12" xfId="9921"/>
    <cellStyle name="Sortie 2 39 13" xfId="12209"/>
    <cellStyle name="Sortie 2 39 14" xfId="14364"/>
    <cellStyle name="Sortie 2 39 15" xfId="14927"/>
    <cellStyle name="Sortie 2 39 16" xfId="14589"/>
    <cellStyle name="Sortie 2 39 17" xfId="14072"/>
    <cellStyle name="Sortie 2 39 18" xfId="15374"/>
    <cellStyle name="Sortie 2 39 2" xfId="4905"/>
    <cellStyle name="Sortie 2 39 3" xfId="7611"/>
    <cellStyle name="Sortie 2 39 4" xfId="8328"/>
    <cellStyle name="Sortie 2 39 5" xfId="7884"/>
    <cellStyle name="Sortie 2 39 6" xfId="9092"/>
    <cellStyle name="Sortie 2 39 7" xfId="6405"/>
    <cellStyle name="Sortie 2 39 8" xfId="7004"/>
    <cellStyle name="Sortie 2 39 9" xfId="9895"/>
    <cellStyle name="Sortie 2 4" xfId="1250"/>
    <cellStyle name="Sortie 2 4 10" xfId="10093"/>
    <cellStyle name="Sortie 2 4 11" xfId="10005"/>
    <cellStyle name="Sortie 2 4 12" xfId="6719"/>
    <cellStyle name="Sortie 2 4 13" xfId="11683"/>
    <cellStyle name="Sortie 2 4 14" xfId="14820"/>
    <cellStyle name="Sortie 2 4 15" xfId="14778"/>
    <cellStyle name="Sortie 2 4 16" xfId="15345"/>
    <cellStyle name="Sortie 2 4 17" xfId="13822"/>
    <cellStyle name="Sortie 2 4 18" xfId="14993"/>
    <cellStyle name="Sortie 2 4 2" xfId="4379"/>
    <cellStyle name="Sortie 2 4 3" xfId="7168"/>
    <cellStyle name="Sortie 2 4 4" xfId="6949"/>
    <cellStyle name="Sortie 2 4 5" xfId="8826"/>
    <cellStyle name="Sortie 2 4 6" xfId="8119"/>
    <cellStyle name="Sortie 2 4 7" xfId="9448"/>
    <cellStyle name="Sortie 2 4 8" xfId="6382"/>
    <cellStyle name="Sortie 2 4 9" xfId="9802"/>
    <cellStyle name="Sortie 2 40" xfId="1800"/>
    <cellStyle name="Sortie 2 40 10" xfId="6930"/>
    <cellStyle name="Sortie 2 40 11" xfId="7550"/>
    <cellStyle name="Sortie 2 40 12" xfId="10006"/>
    <cellStyle name="Sortie 2 40 13" xfId="12233"/>
    <cellStyle name="Sortie 2 40 14" xfId="13748"/>
    <cellStyle name="Sortie 2 40 15" xfId="10636"/>
    <cellStyle name="Sortie 2 40 16" xfId="13971"/>
    <cellStyle name="Sortie 2 40 17" xfId="15360"/>
    <cellStyle name="Sortie 2 40 18" xfId="15547"/>
    <cellStyle name="Sortie 2 40 2" xfId="4929"/>
    <cellStyle name="Sortie 2 40 3" xfId="7635"/>
    <cellStyle name="Sortie 2 40 4" xfId="8197"/>
    <cellStyle name="Sortie 2 40 5" xfId="6738"/>
    <cellStyle name="Sortie 2 40 6" xfId="8086"/>
    <cellStyle name="Sortie 2 40 7" xfId="8408"/>
    <cellStyle name="Sortie 2 40 8" xfId="9468"/>
    <cellStyle name="Sortie 2 40 9" xfId="9729"/>
    <cellStyle name="Sortie 2 41" xfId="1898"/>
    <cellStyle name="Sortie 2 41 10" xfId="9385"/>
    <cellStyle name="Sortie 2 41 11" xfId="8382"/>
    <cellStyle name="Sortie 2 41 12" xfId="10355"/>
    <cellStyle name="Sortie 2 41 13" xfId="12331"/>
    <cellStyle name="Sortie 2 41 14" xfId="13945"/>
    <cellStyle name="Sortie 2 41 15" xfId="15059"/>
    <cellStyle name="Sortie 2 41 16" xfId="14579"/>
    <cellStyle name="Sortie 2 41 17" xfId="15456"/>
    <cellStyle name="Sortie 2 41 18" xfId="13932"/>
    <cellStyle name="Sortie 2 41 2" xfId="5027"/>
    <cellStyle name="Sortie 2 41 3" xfId="7733"/>
    <cellStyle name="Sortie 2 41 4" xfId="7761"/>
    <cellStyle name="Sortie 2 41 5" xfId="6338"/>
    <cellStyle name="Sortie 2 41 6" xfId="7902"/>
    <cellStyle name="Sortie 2 41 7" xfId="7946"/>
    <cellStyle name="Sortie 2 41 8" xfId="9609"/>
    <cellStyle name="Sortie 2 41 9" xfId="8019"/>
    <cellStyle name="Sortie 2 42" xfId="2740"/>
    <cellStyle name="Sortie 2 42 10" xfId="10066"/>
    <cellStyle name="Sortie 2 42 11" xfId="8720"/>
    <cellStyle name="Sortie 2 42 12" xfId="9967"/>
    <cellStyle name="Sortie 2 42 13" xfId="13171"/>
    <cellStyle name="Sortie 2 42 14" xfId="13707"/>
    <cellStyle name="Sortie 2 42 15" xfId="14234"/>
    <cellStyle name="Sortie 2 42 16" xfId="15327"/>
    <cellStyle name="Sortie 2 42 17" xfId="13913"/>
    <cellStyle name="Sortie 2 42 18" xfId="14854"/>
    <cellStyle name="Sortie 2 42 2" xfId="5868"/>
    <cellStyle name="Sortie 2 42 3" xfId="8358"/>
    <cellStyle name="Sortie 2 42 4" xfId="6359"/>
    <cellStyle name="Sortie 2 42 5" xfId="8787"/>
    <cellStyle name="Sortie 2 42 6" xfId="6937"/>
    <cellStyle name="Sortie 2 42 7" xfId="9413"/>
    <cellStyle name="Sortie 2 42 8" xfId="8732"/>
    <cellStyle name="Sortie 2 42 9" xfId="9474"/>
    <cellStyle name="Sortie 2 43" xfId="1056"/>
    <cellStyle name="Sortie 2 43 10" xfId="7975"/>
    <cellStyle name="Sortie 2 43 11" xfId="10265"/>
    <cellStyle name="Sortie 2 43 12" xfId="8769"/>
    <cellStyle name="Sortie 2 43 13" xfId="11489"/>
    <cellStyle name="Sortie 2 43 14" xfId="14819"/>
    <cellStyle name="Sortie 2 43 15" xfId="14787"/>
    <cellStyle name="Sortie 2 43 16" xfId="15223"/>
    <cellStyle name="Sortie 2 43 17" xfId="14456"/>
    <cellStyle name="Sortie 2 43 18" xfId="15382"/>
    <cellStyle name="Sortie 2 43 2" xfId="4185"/>
    <cellStyle name="Sortie 2 43 3" xfId="7013"/>
    <cellStyle name="Sortie 2 43 4" xfId="7379"/>
    <cellStyle name="Sortie 2 43 5" xfId="6815"/>
    <cellStyle name="Sortie 2 43 6" xfId="8638"/>
    <cellStyle name="Sortie 2 43 7" xfId="7846"/>
    <cellStyle name="Sortie 2 43 8" xfId="9294"/>
    <cellStyle name="Sortie 2 43 9" xfId="6759"/>
    <cellStyle name="Sortie 2 44" xfId="2753"/>
    <cellStyle name="Sortie 2 44 10" xfId="10456"/>
    <cellStyle name="Sortie 2 44 11" xfId="13184"/>
    <cellStyle name="Sortie 2 44 12" xfId="15003"/>
    <cellStyle name="Sortie 2 44 13" xfId="15268"/>
    <cellStyle name="Sortie 2 44 14" xfId="14218"/>
    <cellStyle name="Sortie 2 44 2" xfId="5881"/>
    <cellStyle name="Sortie 2 44 3" xfId="8371"/>
    <cellStyle name="Sortie 2 44 4" xfId="8686"/>
    <cellStyle name="Sortie 2 44 5" xfId="9326"/>
    <cellStyle name="Sortie 2 44 6" xfId="8090"/>
    <cellStyle name="Sortie 2 44 7" xfId="6520"/>
    <cellStyle name="Sortie 2 44 8" xfId="7038"/>
    <cellStyle name="Sortie 2 44 9" xfId="8755"/>
    <cellStyle name="Sortie 2 45" xfId="1052"/>
    <cellStyle name="Sortie 2 45 10" xfId="10040"/>
    <cellStyle name="Sortie 2 45 11" xfId="11485"/>
    <cellStyle name="Sortie 2 45 12" xfId="14642"/>
    <cellStyle name="Sortie 2 45 13" xfId="13800"/>
    <cellStyle name="Sortie 2 45 14" xfId="15054"/>
    <cellStyle name="Sortie 2 45 2" xfId="4181"/>
    <cellStyle name="Sortie 2 45 3" xfId="7010"/>
    <cellStyle name="Sortie 2 45 4" xfId="6931"/>
    <cellStyle name="Sortie 2 45 5" xfId="8039"/>
    <cellStyle name="Sortie 2 45 6" xfId="9115"/>
    <cellStyle name="Sortie 2 45 7" xfId="6618"/>
    <cellStyle name="Sortie 2 45 8" xfId="6436"/>
    <cellStyle name="Sortie 2 45 9" xfId="8893"/>
    <cellStyle name="Sortie 2 46" xfId="3341"/>
    <cellStyle name="Sortie 2 47" xfId="6384"/>
    <cellStyle name="Sortie 2 48" xfId="6859"/>
    <cellStyle name="Sortie 2 49" xfId="8117"/>
    <cellStyle name="Sortie 2 5" xfId="1354"/>
    <cellStyle name="Sortie 2 5 10" xfId="7460"/>
    <cellStyle name="Sortie 2 5 11" xfId="8661"/>
    <cellStyle name="Sortie 2 5 12" xfId="10160"/>
    <cellStyle name="Sortie 2 5 13" xfId="11787"/>
    <cellStyle name="Sortie 2 5 14" xfId="14487"/>
    <cellStyle name="Sortie 2 5 15" xfId="13807"/>
    <cellStyle name="Sortie 2 5 16" xfId="15173"/>
    <cellStyle name="Sortie 2 5 17" xfId="15368"/>
    <cellStyle name="Sortie 2 5 18" xfId="15051"/>
    <cellStyle name="Sortie 2 5 2" xfId="4483"/>
    <cellStyle name="Sortie 2 5 3" xfId="7272"/>
    <cellStyle name="Sortie 2 5 4" xfId="7350"/>
    <cellStyle name="Sortie 2 5 5" xfId="6747"/>
    <cellStyle name="Sortie 2 5 6" xfId="6399"/>
    <cellStyle name="Sortie 2 5 7" xfId="8217"/>
    <cellStyle name="Sortie 2 5 8" xfId="9475"/>
    <cellStyle name="Sortie 2 5 9" xfId="9449"/>
    <cellStyle name="Sortie 2 50" xfId="8140"/>
    <cellStyle name="Sortie 2 51" xfId="8910"/>
    <cellStyle name="Sortie 2 52" xfId="8409"/>
    <cellStyle name="Sortie 2 53" xfId="9587"/>
    <cellStyle name="Sortie 2 54" xfId="7792"/>
    <cellStyle name="Sortie 2 55" xfId="6549"/>
    <cellStyle name="Sortie 2 56" xfId="10651"/>
    <cellStyle name="Sortie 2 57" xfId="14463"/>
    <cellStyle name="Sortie 2 58" xfId="13829"/>
    <cellStyle name="Sortie 2 59" xfId="13915"/>
    <cellStyle name="Sortie 2 6" xfId="1284"/>
    <cellStyle name="Sortie 2 6 10" xfId="8919"/>
    <cellStyle name="Sortie 2 6 11" xfId="9308"/>
    <cellStyle name="Sortie 2 6 12" xfId="10126"/>
    <cellStyle name="Sortie 2 6 13" xfId="11717"/>
    <cellStyle name="Sortie 2 6 14" xfId="14811"/>
    <cellStyle name="Sortie 2 6 15" xfId="14377"/>
    <cellStyle name="Sortie 2 6 16" xfId="14268"/>
    <cellStyle name="Sortie 2 6 17" xfId="13662"/>
    <cellStyle name="Sortie 2 6 18" xfId="14229"/>
    <cellStyle name="Sortie 2 6 2" xfId="4413"/>
    <cellStyle name="Sortie 2 6 3" xfId="7202"/>
    <cellStyle name="Sortie 2 6 4" xfId="7801"/>
    <cellStyle name="Sortie 2 6 5" xfId="8611"/>
    <cellStyle name="Sortie 2 6 6" xfId="6790"/>
    <cellStyle name="Sortie 2 6 7" xfId="6672"/>
    <cellStyle name="Sortie 2 6 8" xfId="9074"/>
    <cellStyle name="Sortie 2 6 9" xfId="9976"/>
    <cellStyle name="Sortie 2 60" xfId="14739"/>
    <cellStyle name="Sortie 2 61" xfId="15420"/>
    <cellStyle name="Sortie 2 7" xfId="1270"/>
    <cellStyle name="Sortie 2 7 10" xfId="6281"/>
    <cellStyle name="Sortie 2 7 11" xfId="7410"/>
    <cellStyle name="Sortie 2 7 12" xfId="9774"/>
    <cellStyle name="Sortie 2 7 13" xfId="11703"/>
    <cellStyle name="Sortie 2 7 14" xfId="13781"/>
    <cellStyle name="Sortie 2 7 15" xfId="14120"/>
    <cellStyle name="Sortie 2 7 16" xfId="14374"/>
    <cellStyle name="Sortie 2 7 17" xfId="14281"/>
    <cellStyle name="Sortie 2 7 18" xfId="15058"/>
    <cellStyle name="Sortie 2 7 2" xfId="4399"/>
    <cellStyle name="Sortie 2 7 3" xfId="7188"/>
    <cellStyle name="Sortie 2 7 4" xfId="8101"/>
    <cellStyle name="Sortie 2 7 5" xfId="6536"/>
    <cellStyle name="Sortie 2 7 6" xfId="8279"/>
    <cellStyle name="Sortie 2 7 7" xfId="7028"/>
    <cellStyle name="Sortie 2 7 8" xfId="8763"/>
    <cellStyle name="Sortie 2 7 9" xfId="9399"/>
    <cellStyle name="Sortie 2 8" xfId="1260"/>
    <cellStyle name="Sortie 2 8 10" xfId="10143"/>
    <cellStyle name="Sortie 2 8 11" xfId="10323"/>
    <cellStyle name="Sortie 2 8 12" xfId="9752"/>
    <cellStyle name="Sortie 2 8 13" xfId="11693"/>
    <cellStyle name="Sortie 2 8 14" xfId="10641"/>
    <cellStyle name="Sortie 2 8 15" xfId="14750"/>
    <cellStyle name="Sortie 2 8 16" xfId="15415"/>
    <cellStyle name="Sortie 2 8 17" xfId="13847"/>
    <cellStyle name="Sortie 2 8 18" xfId="15388"/>
    <cellStyle name="Sortie 2 8 2" xfId="4389"/>
    <cellStyle name="Sortie 2 8 3" xfId="7178"/>
    <cellStyle name="Sortie 2 8 4" xfId="7541"/>
    <cellStyle name="Sortie 2 8 5" xfId="8961"/>
    <cellStyle name="Sortie 2 8 6" xfId="6533"/>
    <cellStyle name="Sortie 2 8 7" xfId="9550"/>
    <cellStyle name="Sortie 2 8 8" xfId="6387"/>
    <cellStyle name="Sortie 2 8 9" xfId="10015"/>
    <cellStyle name="Sortie 2 9" xfId="1298"/>
    <cellStyle name="Sortie 2 9 10" xfId="6300"/>
    <cellStyle name="Sortie 2 9 11" xfId="10211"/>
    <cellStyle name="Sortie 2 9 12" xfId="6434"/>
    <cellStyle name="Sortie 2 9 13" xfId="11731"/>
    <cellStyle name="Sortie 2 9 14" xfId="14892"/>
    <cellStyle name="Sortie 2 9 15" xfId="14046"/>
    <cellStyle name="Sortie 2 9 16" xfId="13680"/>
    <cellStyle name="Sortie 2 9 17" xfId="15387"/>
    <cellStyle name="Sortie 2 9 18" xfId="15624"/>
    <cellStyle name="Sortie 2 9 2" xfId="4427"/>
    <cellStyle name="Sortie 2 9 3" xfId="7216"/>
    <cellStyle name="Sortie 2 9 4" xfId="6988"/>
    <cellStyle name="Sortie 2 9 5" xfId="6401"/>
    <cellStyle name="Sortie 2 9 6" xfId="6283"/>
    <cellStyle name="Sortie 2 9 7" xfId="8312"/>
    <cellStyle name="Sortie 2 9 8" xfId="9505"/>
    <cellStyle name="Sortie 2 9 9" xfId="6783"/>
    <cellStyle name="Sortie 3" xfId="217"/>
    <cellStyle name="Sortie 3 10" xfId="1337"/>
    <cellStyle name="Sortie 3 10 10" xfId="9933"/>
    <cellStyle name="Sortie 3 10 11" xfId="10067"/>
    <cellStyle name="Sortie 3 10 12" xfId="9321"/>
    <cellStyle name="Sortie 3 10 13" xfId="11770"/>
    <cellStyle name="Sortie 3 10 14" xfId="14160"/>
    <cellStyle name="Sortie 3 10 15" xfId="14439"/>
    <cellStyle name="Sortie 3 10 16" xfId="15115"/>
    <cellStyle name="Sortie 3 10 17" xfId="15330"/>
    <cellStyle name="Sortie 3 10 18" xfId="13703"/>
    <cellStyle name="Sortie 3 10 2" xfId="4466"/>
    <cellStyle name="Sortie 3 10 3" xfId="7255"/>
    <cellStyle name="Sortie 3 10 4" xfId="6607"/>
    <cellStyle name="Sortie 3 10 5" xfId="7438"/>
    <cellStyle name="Sortie 3 10 6" xfId="8165"/>
    <cellStyle name="Sortie 3 10 7" xfId="8195"/>
    <cellStyle name="Sortie 3 10 8" xfId="9419"/>
    <cellStyle name="Sortie 3 10 9" xfId="8972"/>
    <cellStyle name="Sortie 3 11" xfId="1351"/>
    <cellStyle name="Sortie 3 11 10" xfId="10279"/>
    <cellStyle name="Sortie 3 11 11" xfId="10412"/>
    <cellStyle name="Sortie 3 11 12" xfId="3343"/>
    <cellStyle name="Sortie 3 11 13" xfId="11784"/>
    <cellStyle name="Sortie 3 11 14" xfId="15178"/>
    <cellStyle name="Sortie 3 11 15" xfId="13645"/>
    <cellStyle name="Sortie 3 11 16" xfId="15533"/>
    <cellStyle name="Sortie 3 11 17" xfId="14521"/>
    <cellStyle name="Sortie 3 11 18" xfId="14150"/>
    <cellStyle name="Sortie 3 11 2" xfId="4480"/>
    <cellStyle name="Sortie 3 11 3" xfId="7269"/>
    <cellStyle name="Sortie 3 11 4" xfId="8628"/>
    <cellStyle name="Sortie 3 11 5" xfId="9213"/>
    <cellStyle name="Sortie 3 11 6" xfId="6660"/>
    <cellStyle name="Sortie 3 11 7" xfId="9739"/>
    <cellStyle name="Sortie 3 11 8" xfId="9001"/>
    <cellStyle name="Sortie 3 11 9" xfId="9381"/>
    <cellStyle name="Sortie 3 12" xfId="1238"/>
    <cellStyle name="Sortie 3 12 10" xfId="10057"/>
    <cellStyle name="Sortie 3 12 11" xfId="9057"/>
    <cellStyle name="Sortie 3 12 12" xfId="10295"/>
    <cellStyle name="Sortie 3 12 13" xfId="11671"/>
    <cellStyle name="Sortie 3 12 14" xfId="14146"/>
    <cellStyle name="Sortie 3 12 15" xfId="14929"/>
    <cellStyle name="Sortie 3 12 16" xfId="15314"/>
    <cellStyle name="Sortie 3 12 17" xfId="14012"/>
    <cellStyle name="Sortie 3 12 18" xfId="15577"/>
    <cellStyle name="Sortie 3 12 2" xfId="4367"/>
    <cellStyle name="Sortie 3 12 3" xfId="7156"/>
    <cellStyle name="Sortie 3 12 4" xfId="8064"/>
    <cellStyle name="Sortie 3 12 5" xfId="8767"/>
    <cellStyle name="Sortie 3 12 6" xfId="6383"/>
    <cellStyle name="Sortie 3 12 7" xfId="9395"/>
    <cellStyle name="Sortie 3 12 8" xfId="6709"/>
    <cellStyle name="Sortie 3 12 9" xfId="6956"/>
    <cellStyle name="Sortie 3 13" xfId="1331"/>
    <cellStyle name="Sortie 3 13 10" xfId="9384"/>
    <cellStyle name="Sortie 3 13 11" xfId="8028"/>
    <cellStyle name="Sortie 3 13 12" xfId="3317"/>
    <cellStyle name="Sortie 3 13 13" xfId="11764"/>
    <cellStyle name="Sortie 3 13 14" xfId="14884"/>
    <cellStyle name="Sortie 3 13 15" xfId="14083"/>
    <cellStyle name="Sortie 3 13 16" xfId="14299"/>
    <cellStyle name="Sortie 3 13 17" xfId="14175"/>
    <cellStyle name="Sortie 3 13 18" xfId="15623"/>
    <cellStyle name="Sortie 3 13 2" xfId="4460"/>
    <cellStyle name="Sortie 3 13 3" xfId="7249"/>
    <cellStyle name="Sortie 3 13 4" xfId="6977"/>
    <cellStyle name="Sortie 3 13 5" xfId="8547"/>
    <cellStyle name="Sortie 3 13 6" xfId="7554"/>
    <cellStyle name="Sortie 3 13 7" xfId="9199"/>
    <cellStyle name="Sortie 3 13 8" xfId="4021"/>
    <cellStyle name="Sortie 3 13 9" xfId="7888"/>
    <cellStyle name="Sortie 3 14" xfId="1273"/>
    <cellStyle name="Sortie 3 14 10" xfId="9806"/>
    <cellStyle name="Sortie 3 14 11" xfId="6512"/>
    <cellStyle name="Sortie 3 14 12" xfId="10356"/>
    <cellStyle name="Sortie 3 14 13" xfId="11706"/>
    <cellStyle name="Sortie 3 14 14" xfId="14679"/>
    <cellStyle name="Sortie 3 14 15" xfId="15060"/>
    <cellStyle name="Sortie 3 14 16" xfId="14937"/>
    <cellStyle name="Sortie 3 14 17" xfId="15457"/>
    <cellStyle name="Sortie 3 14 18" xfId="14348"/>
    <cellStyle name="Sortie 3 14 2" xfId="4402"/>
    <cellStyle name="Sortie 3 14 3" xfId="7191"/>
    <cellStyle name="Sortie 3 14 4" xfId="7123"/>
    <cellStyle name="Sortie 3 14 5" xfId="7961"/>
    <cellStyle name="Sortie 3 14 6" xfId="7777"/>
    <cellStyle name="Sortie 3 14 7" xfId="9112"/>
    <cellStyle name="Sortie 3 14 8" xfId="9610"/>
    <cellStyle name="Sortie 3 14 9" xfId="9748"/>
    <cellStyle name="Sortie 3 15" xfId="1239"/>
    <cellStyle name="Sortie 3 15 10" xfId="6697"/>
    <cellStyle name="Sortie 3 15 11" xfId="9947"/>
    <cellStyle name="Sortie 3 15 12" xfId="9647"/>
    <cellStyle name="Sortie 3 15 13" xfId="11672"/>
    <cellStyle name="Sortie 3 15 14" xfId="14683"/>
    <cellStyle name="Sortie 3 15 15" xfId="14728"/>
    <cellStyle name="Sortie 3 15 16" xfId="14029"/>
    <cellStyle name="Sortie 3 15 17" xfId="15254"/>
    <cellStyle name="Sortie 3 15 18" xfId="14097"/>
    <cellStyle name="Sortie 3 15 2" xfId="4368"/>
    <cellStyle name="Sortie 3 15 3" xfId="7157"/>
    <cellStyle name="Sortie 3 15 4" xfId="6592"/>
    <cellStyle name="Sortie 3 15 5" xfId="7921"/>
    <cellStyle name="Sortie 3 15 6" xfId="6708"/>
    <cellStyle name="Sortie 3 15 7" xfId="6470"/>
    <cellStyle name="Sortie 3 15 8" xfId="8152"/>
    <cellStyle name="Sortie 3 15 9" xfId="9569"/>
    <cellStyle name="Sortie 3 16" xfId="1309"/>
    <cellStyle name="Sortie 3 16 10" xfId="9759"/>
    <cellStyle name="Sortie 3 16 11" xfId="9212"/>
    <cellStyle name="Sortie 3 16 12" xfId="10417"/>
    <cellStyle name="Sortie 3 16 13" xfId="11742"/>
    <cellStyle name="Sortie 3 16 14" xfId="13710"/>
    <cellStyle name="Sortie 3 16 15" xfId="15190"/>
    <cellStyle name="Sortie 3 16 16" xfId="14523"/>
    <cellStyle name="Sortie 3 16 17" xfId="15539"/>
    <cellStyle name="Sortie 3 16 18" xfId="13878"/>
    <cellStyle name="Sortie 3 16 2" xfId="4438"/>
    <cellStyle name="Sortie 3 16 3" xfId="7227"/>
    <cellStyle name="Sortie 3 16 4" xfId="8331"/>
    <cellStyle name="Sortie 3 16 5" xfId="3319"/>
    <cellStyle name="Sortie 3 16 6" xfId="6451"/>
    <cellStyle name="Sortie 3 16 7" xfId="9262"/>
    <cellStyle name="Sortie 3 16 8" xfId="9751"/>
    <cellStyle name="Sortie 3 16 9" xfId="9897"/>
    <cellStyle name="Sortie 3 17" xfId="1293"/>
    <cellStyle name="Sortie 3 17 10" xfId="9768"/>
    <cellStyle name="Sortie 3 17 11" xfId="9891"/>
    <cellStyle name="Sortie 3 17 12" xfId="9878"/>
    <cellStyle name="Sortie 3 17 13" xfId="11726"/>
    <cellStyle name="Sortie 3 17 14" xfId="13597"/>
    <cellStyle name="Sortie 3 17 15" xfId="13756"/>
    <cellStyle name="Sortie 3 17 16" xfId="14526"/>
    <cellStyle name="Sortie 3 17 17" xfId="13722"/>
    <cellStyle name="Sortie 3 17 18" xfId="13906"/>
    <cellStyle name="Sortie 3 17 2" xfId="4422"/>
    <cellStyle name="Sortie 3 17 3" xfId="7211"/>
    <cellStyle name="Sortie 3 17 4" xfId="7531"/>
    <cellStyle name="Sortie 3 17 5" xfId="6346"/>
    <cellStyle name="Sortie 3 17 6" xfId="6374"/>
    <cellStyle name="Sortie 3 17 7" xfId="8421"/>
    <cellStyle name="Sortie 3 17 8" xfId="6957"/>
    <cellStyle name="Sortie 3 17 9" xfId="10009"/>
    <cellStyle name="Sortie 3 18" xfId="1313"/>
    <cellStyle name="Sortie 3 18 10" xfId="9257"/>
    <cellStyle name="Sortie 3 18 11" xfId="6932"/>
    <cellStyle name="Sortie 3 18 12" xfId="8804"/>
    <cellStyle name="Sortie 3 18 13" xfId="11746"/>
    <cellStyle name="Sortie 3 18 14" xfId="14925"/>
    <cellStyle name="Sortie 3 18 15" xfId="14520"/>
    <cellStyle name="Sortie 3 18 16" xfId="14893"/>
    <cellStyle name="Sortie 3 18 17" xfId="15353"/>
    <cellStyle name="Sortie 3 18 18" xfId="15632"/>
    <cellStyle name="Sortie 3 18 2" xfId="4442"/>
    <cellStyle name="Sortie 3 18 3" xfId="7231"/>
    <cellStyle name="Sortie 3 18 4" xfId="6279"/>
    <cellStyle name="Sortie 3 18 5" xfId="6978"/>
    <cellStyle name="Sortie 3 18 6" xfId="8912"/>
    <cellStyle name="Sortie 3 18 7" xfId="6594"/>
    <cellStyle name="Sortie 3 18 8" xfId="9456"/>
    <cellStyle name="Sortie 3 18 9" xfId="8601"/>
    <cellStyle name="Sortie 3 19" xfId="1288"/>
    <cellStyle name="Sortie 3 19 10" xfId="10059"/>
    <cellStyle name="Sortie 3 19 11" xfId="10108"/>
    <cellStyle name="Sortie 3 19 12" xfId="9622"/>
    <cellStyle name="Sortie 3 19 13" xfId="11721"/>
    <cellStyle name="Sortie 3 19 14" xfId="14715"/>
    <cellStyle name="Sortie 3 19 15" xfId="14718"/>
    <cellStyle name="Sortie 3 19 16" xfId="15317"/>
    <cellStyle name="Sortie 3 19 17" xfId="11176"/>
    <cellStyle name="Sortie 3 19 18" xfId="14886"/>
    <cellStyle name="Sortie 3 19 2" xfId="4417"/>
    <cellStyle name="Sortie 3 19 3" xfId="7206"/>
    <cellStyle name="Sortie 3 19 4" xfId="8043"/>
    <cellStyle name="Sortie 3 19 5" xfId="8772"/>
    <cellStyle name="Sortie 3 19 6" xfId="8841"/>
    <cellStyle name="Sortie 3 19 7" xfId="9398"/>
    <cellStyle name="Sortie 3 19 8" xfId="8790"/>
    <cellStyle name="Sortie 3 19 9" xfId="7353"/>
    <cellStyle name="Sortie 3 2" xfId="1306"/>
    <cellStyle name="Sortie 3 2 10" xfId="9148"/>
    <cellStyle name="Sortie 3 2 11" xfId="10268"/>
    <cellStyle name="Sortie 3 2 12" xfId="10041"/>
    <cellStyle name="Sortie 3 2 13" xfId="11739"/>
    <cellStyle name="Sortie 3 2 14" xfId="14460"/>
    <cellStyle name="Sortie 3 2 15" xfId="14400"/>
    <cellStyle name="Sortie 3 2 16" xfId="15229"/>
    <cellStyle name="Sortie 3 2 17" xfId="13627"/>
    <cellStyle name="Sortie 3 2 18" xfId="15531"/>
    <cellStyle name="Sortie 3 2 2" xfId="4435"/>
    <cellStyle name="Sortie 3 2 3" xfId="7224"/>
    <cellStyle name="Sortie 3 2 4" xfId="7112"/>
    <cellStyle name="Sortie 3 2 5" xfId="6791"/>
    <cellStyle name="Sortie 3 2 6" xfId="8899"/>
    <cellStyle name="Sortie 3 2 7" xfId="8865"/>
    <cellStyle name="Sortie 3 2 8" xfId="8930"/>
    <cellStyle name="Sortie 3 2 9" xfId="7045"/>
    <cellStyle name="Sortie 3 20" xfId="1235"/>
    <cellStyle name="Sortie 3 20 10" xfId="8123"/>
    <cellStyle name="Sortie 3 20 11" xfId="6475"/>
    <cellStyle name="Sortie 3 20 12" xfId="10410"/>
    <cellStyle name="Sortie 3 20 13" xfId="11668"/>
    <cellStyle name="Sortie 3 20 14" xfId="14779"/>
    <cellStyle name="Sortie 3 20 15" xfId="15172"/>
    <cellStyle name="Sortie 3 20 16" xfId="15119"/>
    <cellStyle name="Sortie 3 20 17" xfId="15530"/>
    <cellStyle name="Sortie 3 20 18" xfId="15428"/>
    <cellStyle name="Sortie 3 20 2" xfId="4364"/>
    <cellStyle name="Sortie 3 20 3" xfId="7153"/>
    <cellStyle name="Sortie 3 20 4" xfId="8190"/>
    <cellStyle name="Sortie 3 20 5" xfId="7075"/>
    <cellStyle name="Sortie 3 20 6" xfId="8177"/>
    <cellStyle name="Sortie 3 20 7" xfId="8651"/>
    <cellStyle name="Sortie 3 20 8" xfId="9735"/>
    <cellStyle name="Sortie 3 20 9" xfId="9412"/>
    <cellStyle name="Sortie 3 21" xfId="1371"/>
    <cellStyle name="Sortie 3 21 10" xfId="9185"/>
    <cellStyle name="Sortie 3 21 11" xfId="10002"/>
    <cellStyle name="Sortie 3 21 12" xfId="6386"/>
    <cellStyle name="Sortie 3 21 13" xfId="11804"/>
    <cellStyle name="Sortie 3 21 14" xfId="14687"/>
    <cellStyle name="Sortie 3 21 15" xfId="13720"/>
    <cellStyle name="Sortie 3 21 16" xfId="14402"/>
    <cellStyle name="Sortie 3 21 17" xfId="13606"/>
    <cellStyle name="Sortie 3 21 18" xfId="14965"/>
    <cellStyle name="Sortie 3 21 2" xfId="4500"/>
    <cellStyle name="Sortie 3 21 3" xfId="7289"/>
    <cellStyle name="Sortie 3 21 4" xfId="8125"/>
    <cellStyle name="Sortie 3 21 5" xfId="7363"/>
    <cellStyle name="Sortie 3 21 6" xfId="9068"/>
    <cellStyle name="Sortie 3 21 7" xfId="7757"/>
    <cellStyle name="Sortie 3 21 8" xfId="8253"/>
    <cellStyle name="Sortie 3 21 9" xfId="7408"/>
    <cellStyle name="Sortie 3 22" xfId="1329"/>
    <cellStyle name="Sortie 3 22 10" xfId="9008"/>
    <cellStyle name="Sortie 3 22 11" xfId="10105"/>
    <cellStyle name="Sortie 3 22 12" xfId="10122"/>
    <cellStyle name="Sortie 3 22 13" xfId="11762"/>
    <cellStyle name="Sortie 3 22 14" xfId="14074"/>
    <cellStyle name="Sortie 3 22 15" xfId="14771"/>
    <cellStyle name="Sortie 3 22 16" xfId="14320"/>
    <cellStyle name="Sortie 3 22 17" xfId="14918"/>
    <cellStyle name="Sortie 3 22 18" xfId="15347"/>
    <cellStyle name="Sortie 3 22 2" xfId="4458"/>
    <cellStyle name="Sortie 3 22 3" xfId="7247"/>
    <cellStyle name="Sortie 3 22 4" xfId="6430"/>
    <cellStyle name="Sortie 3 22 5" xfId="6341"/>
    <cellStyle name="Sortie 3 22 6" xfId="8832"/>
    <cellStyle name="Sortie 3 22 7" xfId="7364"/>
    <cellStyle name="Sortie 3 22 8" xfId="7390"/>
    <cellStyle name="Sortie 3 22 9" xfId="9517"/>
    <cellStyle name="Sortie 3 23" xfId="1819"/>
    <cellStyle name="Sortie 3 23 10" xfId="10214"/>
    <cellStyle name="Sortie 3 23 11" xfId="10374"/>
    <cellStyle name="Sortie 3 23 12" xfId="10125"/>
    <cellStyle name="Sortie 3 23 13" xfId="12252"/>
    <cellStyle name="Sortie 3 23 14" xfId="15096"/>
    <cellStyle name="Sortie 3 23 15" xfId="10645"/>
    <cellStyle name="Sortie 3 23 16" xfId="15481"/>
    <cellStyle name="Sortie 3 23 17" xfId="14434"/>
    <cellStyle name="Sortie 3 23 18" xfId="14622"/>
    <cellStyle name="Sortie 3 23 2" xfId="4948"/>
    <cellStyle name="Sortie 3 23 3" xfId="7654"/>
    <cellStyle name="Sortie 3 23 4" xfId="6685"/>
    <cellStyle name="Sortie 3 23 5" xfId="9099"/>
    <cellStyle name="Sortie 3 23 6" xfId="7436"/>
    <cellStyle name="Sortie 3 23 7" xfId="9650"/>
    <cellStyle name="Sortie 3 23 8" xfId="6794"/>
    <cellStyle name="Sortie 3 23 9" xfId="9596"/>
    <cellStyle name="Sortie 3 24" xfId="1783"/>
    <cellStyle name="Sortie 3 24 10" xfId="7889"/>
    <cellStyle name="Sortie 3 24 11" xfId="3339"/>
    <cellStyle name="Sortie 3 24 12" xfId="10432"/>
    <cellStyle name="Sortie 3 24 13" xfId="12216"/>
    <cellStyle name="Sortie 3 24 14" xfId="14973"/>
    <cellStyle name="Sortie 3 24 15" xfId="15220"/>
    <cellStyle name="Sortie 3 24 16" xfId="15095"/>
    <cellStyle name="Sortie 3 24 17" xfId="15555"/>
    <cellStyle name="Sortie 3 24 18" xfId="14614"/>
    <cellStyle name="Sortie 3 24 2" xfId="4912"/>
    <cellStyle name="Sortie 3 24 3" xfId="7618"/>
    <cellStyle name="Sortie 3 24 4" xfId="6924"/>
    <cellStyle name="Sortie 3 24 5" xfId="6826"/>
    <cellStyle name="Sortie 3 24 6" xfId="8554"/>
    <cellStyle name="Sortie 3 24 7" xfId="7758"/>
    <cellStyle name="Sortie 3 24 8" xfId="9783"/>
    <cellStyle name="Sortie 3 24 9" xfId="8842"/>
    <cellStyle name="Sortie 3 25" xfId="1786"/>
    <cellStyle name="Sortie 3 25 10" xfId="10218"/>
    <cellStyle name="Sortie 3 25 11" xfId="10379"/>
    <cellStyle name="Sortie 3 25 12" xfId="9286"/>
    <cellStyle name="Sortie 3 25 13" xfId="12219"/>
    <cellStyle name="Sortie 3 25 14" xfId="15105"/>
    <cellStyle name="Sortie 3 25 15" xfId="14953"/>
    <cellStyle name="Sortie 3 25 16" xfId="15488"/>
    <cellStyle name="Sortie 3 25 17" xfId="14125"/>
    <cellStyle name="Sortie 3 25 18" xfId="15559"/>
    <cellStyle name="Sortie 3 25 2" xfId="4915"/>
    <cellStyle name="Sortie 3 25 3" xfId="7621"/>
    <cellStyle name="Sortie 3 25 4" xfId="6683"/>
    <cellStyle name="Sortie 3 25 5" xfId="9108"/>
    <cellStyle name="Sortie 3 25 6" xfId="6989"/>
    <cellStyle name="Sortie 3 25 7" xfId="9661"/>
    <cellStyle name="Sortie 3 25 8" xfId="8958"/>
    <cellStyle name="Sortie 3 25 9" xfId="8840"/>
    <cellStyle name="Sortie 3 26" xfId="1845"/>
    <cellStyle name="Sortie 3 26 10" xfId="10241"/>
    <cellStyle name="Sortie 3 26 11" xfId="10390"/>
    <cellStyle name="Sortie 3 26 12" xfId="8224"/>
    <cellStyle name="Sortie 3 26 13" xfId="12278"/>
    <cellStyle name="Sortie 3 26 14" xfId="15134"/>
    <cellStyle name="Sortie 3 26 15" xfId="14515"/>
    <cellStyle name="Sortie 3 26 16" xfId="15502"/>
    <cellStyle name="Sortie 3 26 17" xfId="13686"/>
    <cellStyle name="Sortie 3 26 18" xfId="14326"/>
    <cellStyle name="Sortie 3 26 2" xfId="4974"/>
    <cellStyle name="Sortie 3 26 3" xfId="7680"/>
    <cellStyle name="Sortie 3 26 4" xfId="6310"/>
    <cellStyle name="Sortie 3 26 5" xfId="9157"/>
    <cellStyle name="Sortie 3 26 6" xfId="8636"/>
    <cellStyle name="Sortie 3 26 7" xfId="9694"/>
    <cellStyle name="Sortie 3 26 8" xfId="6966"/>
    <cellStyle name="Sortie 3 26 9" xfId="7088"/>
    <cellStyle name="Sortie 3 27" xfId="1825"/>
    <cellStyle name="Sortie 3 27 10" xfId="10019"/>
    <cellStyle name="Sortie 3 27 11" xfId="7603"/>
    <cellStyle name="Sortie 3 27 12" xfId="10103"/>
    <cellStyle name="Sortie 3 27 13" xfId="12258"/>
    <cellStyle name="Sortie 3 27 14" xfId="14831"/>
    <cellStyle name="Sortie 3 27 15" xfId="14130"/>
    <cellStyle name="Sortie 3 27 16" xfId="14855"/>
    <cellStyle name="Sortie 3 27 17" xfId="14022"/>
    <cellStyle name="Sortie 3 27 18" xfId="14849"/>
    <cellStyle name="Sortie 3 27 2" xfId="4954"/>
    <cellStyle name="Sortie 3 27 3" xfId="7660"/>
    <cellStyle name="Sortie 3 27 4" xfId="7899"/>
    <cellStyle name="Sortie 3 27 5" xfId="7885"/>
    <cellStyle name="Sortie 3 27 6" xfId="8271"/>
    <cellStyle name="Sortie 3 27 7" xfId="8918"/>
    <cellStyle name="Sortie 3 27 8" xfId="7029"/>
    <cellStyle name="Sortie 3 27 9" xfId="6546"/>
    <cellStyle name="Sortie 3 28" xfId="1823"/>
    <cellStyle name="Sortie 3 28 10" xfId="9692"/>
    <cellStyle name="Sortie 3 28 11" xfId="10055"/>
    <cellStyle name="Sortie 3 28 12" xfId="9420"/>
    <cellStyle name="Sortie 3 28 13" xfId="12256"/>
    <cellStyle name="Sortie 3 28 14" xfId="13931"/>
    <cellStyle name="Sortie 3 28 15" xfId="14561"/>
    <cellStyle name="Sortie 3 28 16" xfId="14834"/>
    <cellStyle name="Sortie 3 28 17" xfId="14977"/>
    <cellStyle name="Sortie 3 28 18" xfId="15600"/>
    <cellStyle name="Sortie 3 28 2" xfId="4952"/>
    <cellStyle name="Sortie 3 28 3" xfId="7658"/>
    <cellStyle name="Sortie 3 28 4" xfId="8535"/>
    <cellStyle name="Sortie 3 28 5" xfId="8014"/>
    <cellStyle name="Sortie 3 28 6" xfId="8126"/>
    <cellStyle name="Sortie 3 28 7" xfId="8236"/>
    <cellStyle name="Sortie 3 28 8" xfId="8281"/>
    <cellStyle name="Sortie 3 28 9" xfId="8096"/>
    <cellStyle name="Sortie 3 29" xfId="1787"/>
    <cellStyle name="Sortie 3 29 10" xfId="7105"/>
    <cellStyle name="Sortie 3 29 11" xfId="9069"/>
    <cellStyle name="Sortie 3 29 12" xfId="6865"/>
    <cellStyle name="Sortie 3 29 13" xfId="12220"/>
    <cellStyle name="Sortie 3 29 14" xfId="14114"/>
    <cellStyle name="Sortie 3 29 15" xfId="13588"/>
    <cellStyle name="Sortie 3 29 16" xfId="14266"/>
    <cellStyle name="Sortie 3 29 17" xfId="15234"/>
    <cellStyle name="Sortie 3 29 18" xfId="13744"/>
    <cellStyle name="Sortie 3 29 2" xfId="4916"/>
    <cellStyle name="Sortie 3 29 3" xfId="7622"/>
    <cellStyle name="Sortie 3 29 4" xfId="7372"/>
    <cellStyle name="Sortie 3 29 5" xfId="6286"/>
    <cellStyle name="Sortie 3 29 6" xfId="6810"/>
    <cellStyle name="Sortie 3 29 7" xfId="8405"/>
    <cellStyle name="Sortie 3 29 8" xfId="8300"/>
    <cellStyle name="Sortie 3 29 9" xfId="9253"/>
    <cellStyle name="Sortie 3 3" xfId="1269"/>
    <cellStyle name="Sortie 3 3 10" xfId="9699"/>
    <cellStyle name="Sortie 3 3 11" xfId="6633"/>
    <cellStyle name="Sortie 3 3 12" xfId="9005"/>
    <cellStyle name="Sortie 3 3 13" xfId="11702"/>
    <cellStyle name="Sortie 3 3 14" xfId="14772"/>
    <cellStyle name="Sortie 3 3 15" xfId="14746"/>
    <cellStyle name="Sortie 3 3 16" xfId="14301"/>
    <cellStyle name="Sortie 3 3 17" xfId="14530"/>
    <cellStyle name="Sortie 3 3 18" xfId="15538"/>
    <cellStyle name="Sortie 3 3 2" xfId="4398"/>
    <cellStyle name="Sortie 3 3 3" xfId="7187"/>
    <cellStyle name="Sortie 3 3 4" xfId="7456"/>
    <cellStyle name="Sortie 3 3 5" xfId="8546"/>
    <cellStyle name="Sortie 3 3 6" xfId="8254"/>
    <cellStyle name="Sortie 3 3 7" xfId="7087"/>
    <cellStyle name="Sortie 3 3 8" xfId="9087"/>
    <cellStyle name="Sortie 3 3 9" xfId="9948"/>
    <cellStyle name="Sortie 3 30" xfId="1840"/>
    <cellStyle name="Sortie 3 30 10" xfId="7052"/>
    <cellStyle name="Sortie 3 30 11" xfId="8194"/>
    <cellStyle name="Sortie 3 30 12" xfId="10166"/>
    <cellStyle name="Sortie 3 30 13" xfId="12273"/>
    <cellStyle name="Sortie 3 30 14" xfId="14875"/>
    <cellStyle name="Sortie 3 30 15" xfId="14755"/>
    <cellStyle name="Sortie 3 30 16" xfId="14994"/>
    <cellStyle name="Sortie 3 30 17" xfId="14534"/>
    <cellStyle name="Sortie 3 30 18" xfId="14504"/>
    <cellStyle name="Sortie 3 30 2" xfId="4969"/>
    <cellStyle name="Sortie 3 30 3" xfId="7675"/>
    <cellStyle name="Sortie 3 30 4" xfId="7945"/>
    <cellStyle name="Sortie 3 30 5" xfId="6943"/>
    <cellStyle name="Sortie 3 30 6" xfId="8987"/>
    <cellStyle name="Sortie 3 30 7" xfId="8571"/>
    <cellStyle name="Sortie 3 30 8" xfId="6285"/>
    <cellStyle name="Sortie 3 30 9" xfId="8860"/>
    <cellStyle name="Sortie 3 31" xfId="1780"/>
    <cellStyle name="Sortie 3 31 10" xfId="6481"/>
    <cellStyle name="Sortie 3 31 11" xfId="8483"/>
    <cellStyle name="Sortie 3 31 12" xfId="8009"/>
    <cellStyle name="Sortie 3 31 13" xfId="12213"/>
    <cellStyle name="Sortie 3 31 14" xfId="14168"/>
    <cellStyle name="Sortie 3 31 15" xfId="14524"/>
    <cellStyle name="Sortie 3 31 16" xfId="13708"/>
    <cellStyle name="Sortie 3 31 17" xfId="14394"/>
    <cellStyle name="Sortie 3 31 18" xfId="15631"/>
    <cellStyle name="Sortie 3 31 2" xfId="4909"/>
    <cellStyle name="Sortie 3 31 3" xfId="7615"/>
    <cellStyle name="Sortie 3 31 4" xfId="3316"/>
    <cellStyle name="Sortie 3 31 5" xfId="7357"/>
    <cellStyle name="Sortie 3 31 6" xfId="6712"/>
    <cellStyle name="Sortie 3 31 7" xfId="7428"/>
    <cellStyle name="Sortie 3 31 8" xfId="8437"/>
    <cellStyle name="Sortie 3 31 9" xfId="9485"/>
    <cellStyle name="Sortie 3 32" xfId="1863"/>
    <cellStyle name="Sortie 3 32 10" xfId="9940"/>
    <cellStyle name="Sortie 3 32 11" xfId="9303"/>
    <cellStyle name="Sortie 3 32 12" xfId="8473"/>
    <cellStyle name="Sortie 3 32 13" xfId="12296"/>
    <cellStyle name="Sortie 3 32 14" xfId="14475"/>
    <cellStyle name="Sortie 3 32 15" xfId="14541"/>
    <cellStyle name="Sortie 3 32 16" xfId="13869"/>
    <cellStyle name="Sortie 3 32 17" xfId="13882"/>
    <cellStyle name="Sortie 3 32 18" xfId="14153"/>
    <cellStyle name="Sortie 3 32 2" xfId="4992"/>
    <cellStyle name="Sortie 3 32 3" xfId="7698"/>
    <cellStyle name="Sortie 3 32 4" xfId="3163"/>
    <cellStyle name="Sortie 3 32 5" xfId="7445"/>
    <cellStyle name="Sortie 3 32 6" xfId="7421"/>
    <cellStyle name="Sortie 3 32 7" xfId="6773"/>
    <cellStyle name="Sortie 3 32 8" xfId="7841"/>
    <cellStyle name="Sortie 3 32 9" xfId="9296"/>
    <cellStyle name="Sortie 3 33" xfId="1865"/>
    <cellStyle name="Sortie 3 33 10" xfId="6701"/>
    <cellStyle name="Sortie 3 33 11" xfId="8997"/>
    <cellStyle name="Sortie 3 33 12" xfId="10158"/>
    <cellStyle name="Sortie 3 33 13" xfId="12298"/>
    <cellStyle name="Sortie 3 33 14" xfId="14005"/>
    <cellStyle name="Sortie 3 33 15" xfId="14340"/>
    <cellStyle name="Sortie 3 33 16" xfId="14480"/>
    <cellStyle name="Sortie 3 33 17" xfId="15344"/>
    <cellStyle name="Sortie 3 33 18" xfId="15595"/>
    <cellStyle name="Sortie 3 33 2" xfId="4994"/>
    <cellStyle name="Sortie 3 33 3" xfId="7700"/>
    <cellStyle name="Sortie 3 33 4" xfId="7001"/>
    <cellStyle name="Sortie 3 33 5" xfId="7563"/>
    <cellStyle name="Sortie 3 33 6" xfId="9098"/>
    <cellStyle name="Sortie 3 33 7" xfId="7360"/>
    <cellStyle name="Sortie 3 33 8" xfId="9445"/>
    <cellStyle name="Sortie 3 33 9" xfId="6371"/>
    <cellStyle name="Sortie 3 34" xfId="1828"/>
    <cellStyle name="Sortie 3 34 10" xfId="9762"/>
    <cellStyle name="Sortie 3 34 11" xfId="10238"/>
    <cellStyle name="Sortie 3 34 12" xfId="9500"/>
    <cellStyle name="Sortie 3 34 13" xfId="12261"/>
    <cellStyle name="Sortie 3 34 14" xfId="14194"/>
    <cellStyle name="Sortie 3 34 15" xfId="13987"/>
    <cellStyle name="Sortie 3 34 16" xfId="14166"/>
    <cellStyle name="Sortie 3 34 17" xfId="15322"/>
    <cellStyle name="Sortie 3 34 18" xfId="13930"/>
    <cellStyle name="Sortie 3 34 2" xfId="4957"/>
    <cellStyle name="Sortie 3 34 3" xfId="7663"/>
    <cellStyle name="Sortie 3 34 4" xfId="6801"/>
    <cellStyle name="Sortie 3 34 5" xfId="8354"/>
    <cellStyle name="Sortie 3 34 6" xfId="6778"/>
    <cellStyle name="Sortie 3 34 7" xfId="6717"/>
    <cellStyle name="Sortie 3 34 8" xfId="9403"/>
    <cellStyle name="Sortie 3 34 9" xfId="9103"/>
    <cellStyle name="Sortie 3 35" xfId="1892"/>
    <cellStyle name="Sortie 3 35 10" xfId="8007"/>
    <cellStyle name="Sortie 3 35 11" xfId="9778"/>
    <cellStyle name="Sortie 3 35 12" xfId="6523"/>
    <cellStyle name="Sortie 3 35 13" xfId="12325"/>
    <cellStyle name="Sortie 3 35 14" xfId="13959"/>
    <cellStyle name="Sortie 3 35 15" xfId="13985"/>
    <cellStyle name="Sortie 3 35 16" xfId="13980"/>
    <cellStyle name="Sortie 3 35 17" xfId="14697"/>
    <cellStyle name="Sortie 3 35 18" xfId="14858"/>
    <cellStyle name="Sortie 3 35 2" xfId="5021"/>
    <cellStyle name="Sortie 3 35 3" xfId="7727"/>
    <cellStyle name="Sortie 3 35 4" xfId="8247"/>
    <cellStyle name="Sortie 3 35 5" xfId="6480"/>
    <cellStyle name="Sortie 3 35 6" xfId="6811"/>
    <cellStyle name="Sortie 3 35 7" xfId="8265"/>
    <cellStyle name="Sortie 3 35 8" xfId="6381"/>
    <cellStyle name="Sortie 3 35 9" xfId="9846"/>
    <cellStyle name="Sortie 3 36" xfId="1879"/>
    <cellStyle name="Sortie 3 36 10" xfId="10044"/>
    <cellStyle name="Sortie 3 36 11" xfId="9866"/>
    <cellStyle name="Sortie 3 36 12" xfId="9424"/>
    <cellStyle name="Sortie 3 36 13" xfId="12312"/>
    <cellStyle name="Sortie 3 36 14" xfId="14768"/>
    <cellStyle name="Sortie 3 36 15" xfId="14422"/>
    <cellStyle name="Sortie 3 36 16" xfId="15304"/>
    <cellStyle name="Sortie 3 36 17" xfId="13760"/>
    <cellStyle name="Sortie 3 36 18" xfId="14380"/>
    <cellStyle name="Sortie 3 36 2" xfId="5008"/>
    <cellStyle name="Sortie 3 36 3" xfId="7714"/>
    <cellStyle name="Sortie 3 36 4" xfId="6344"/>
    <cellStyle name="Sortie 3 36 5" xfId="8744"/>
    <cellStyle name="Sortie 3 36 6" xfId="7932"/>
    <cellStyle name="Sortie 3 36 7" xfId="9375"/>
    <cellStyle name="Sortie 3 36 8" xfId="6729"/>
    <cellStyle name="Sortie 3 36 9" xfId="3323"/>
    <cellStyle name="Sortie 3 37" xfId="1887"/>
    <cellStyle name="Sortie 3 37 10" xfId="10233"/>
    <cellStyle name="Sortie 3 37 11" xfId="10383"/>
    <cellStyle name="Sortie 3 37 12" xfId="6369"/>
    <cellStyle name="Sortie 3 37 13" xfId="12320"/>
    <cellStyle name="Sortie 3 37 14" xfId="15122"/>
    <cellStyle name="Sortie 3 37 15" xfId="14140"/>
    <cellStyle name="Sortie 3 37 16" xfId="15495"/>
    <cellStyle name="Sortie 3 37 17" xfId="13826"/>
    <cellStyle name="Sortie 3 37 18" xfId="14941"/>
    <cellStyle name="Sortie 3 37 2" xfId="5016"/>
    <cellStyle name="Sortie 3 37 3" xfId="7722"/>
    <cellStyle name="Sortie 3 37 4" xfId="6526"/>
    <cellStyle name="Sortie 3 37 5" xfId="9139"/>
    <cellStyle name="Sortie 3 37 6" xfId="8205"/>
    <cellStyle name="Sortie 3 37 7" xfId="9681"/>
    <cellStyle name="Sortie 3 37 8" xfId="7835"/>
    <cellStyle name="Sortie 3 37 9" xfId="9816"/>
    <cellStyle name="Sortie 3 38" xfId="1874"/>
    <cellStyle name="Sortie 3 38 10" xfId="8093"/>
    <cellStyle name="Sortie 3 38 11" xfId="9679"/>
    <cellStyle name="Sortie 3 38 12" xfId="8948"/>
    <cellStyle name="Sortie 3 38 13" xfId="12307"/>
    <cellStyle name="Sortie 3 38 14" xfId="13873"/>
    <cellStyle name="Sortie 3 38 15" xfId="14802"/>
    <cellStyle name="Sortie 3 38 16" xfId="13714"/>
    <cellStyle name="Sortie 3 38 17" xfId="15384"/>
    <cellStyle name="Sortie 3 38 18" xfId="15020"/>
    <cellStyle name="Sortie 3 38 2" xfId="5003"/>
    <cellStyle name="Sortie 3 38 3" xfId="7709"/>
    <cellStyle name="Sortie 3 38 4" xfId="7979"/>
    <cellStyle name="Sortie 3 38 5" xfId="8235"/>
    <cellStyle name="Sortie 3 38 6" xfId="7397"/>
    <cellStyle name="Sortie 3 38 7" xfId="7556"/>
    <cellStyle name="Sortie 3 38 8" xfId="9502"/>
    <cellStyle name="Sortie 3 38 9" xfId="9824"/>
    <cellStyle name="Sortie 3 39" xfId="1576"/>
    <cellStyle name="Sortie 3 39 10" xfId="10149"/>
    <cellStyle name="Sortie 3 39 11" xfId="10328"/>
    <cellStyle name="Sortie 3 39 12" xfId="8491"/>
    <cellStyle name="Sortie 3 39 13" xfId="12009"/>
    <cellStyle name="Sortie 3 39 14" xfId="13948"/>
    <cellStyle name="Sortie 3 39 15" xfId="14753"/>
    <cellStyle name="Sortie 3 39 16" xfId="15421"/>
    <cellStyle name="Sortie 3 39 17" xfId="14694"/>
    <cellStyle name="Sortie 3 39 18" xfId="15635"/>
    <cellStyle name="Sortie 3 39 2" xfId="4705"/>
    <cellStyle name="Sortie 3 39 3" xfId="7466"/>
    <cellStyle name="Sortie 3 39 4" xfId="8455"/>
    <cellStyle name="Sortie 3 39 5" xfId="8978"/>
    <cellStyle name="Sortie 3 39 6" xfId="8099"/>
    <cellStyle name="Sortie 3 39 7" xfId="9561"/>
    <cellStyle name="Sortie 3 39 8" xfId="8516"/>
    <cellStyle name="Sortie 3 39 9" xfId="8939"/>
    <cellStyle name="Sortie 3 4" xfId="1274"/>
    <cellStyle name="Sortie 3 4 10" xfId="8233"/>
    <cellStyle name="Sortie 3 4 11" xfId="6656"/>
    <cellStyle name="Sortie 3 4 12" xfId="9636"/>
    <cellStyle name="Sortie 3 4 13" xfId="11707"/>
    <cellStyle name="Sortie 3 4 14" xfId="14432"/>
    <cellStyle name="Sortie 3 4 15" xfId="13633"/>
    <cellStyle name="Sortie 3 4 16" xfId="14551"/>
    <cellStyle name="Sortie 3 4 17" xfId="14104"/>
    <cellStyle name="Sortie 3 4 18" xfId="15484"/>
    <cellStyle name="Sortie 3 4 2" xfId="4403"/>
    <cellStyle name="Sortie 3 4 3" xfId="7192"/>
    <cellStyle name="Sortie 3 4 4" xfId="7973"/>
    <cellStyle name="Sortie 3 4 5" xfId="6342"/>
    <cellStyle name="Sortie 3 4 6" xfId="7560"/>
    <cellStyle name="Sortie 3 4 7" xfId="9282"/>
    <cellStyle name="Sortie 3 4 8" xfId="3326"/>
    <cellStyle name="Sortie 3 4 9" xfId="9019"/>
    <cellStyle name="Sortie 3 40" xfId="1905"/>
    <cellStyle name="Sortie 3 40 10" xfId="9293"/>
    <cellStyle name="Sortie 3 40 11" xfId="8258"/>
    <cellStyle name="Sortie 3 40 12" xfId="9437"/>
    <cellStyle name="Sortie 3 40 13" xfId="12338"/>
    <cellStyle name="Sortie 3 40 14" xfId="14500"/>
    <cellStyle name="Sortie 3 40 15" xfId="10642"/>
    <cellStyle name="Sortie 3 40 16" xfId="15163"/>
    <cellStyle name="Sortie 3 40 17" xfId="13602"/>
    <cellStyle name="Sortie 3 40 18" xfId="14019"/>
    <cellStyle name="Sortie 3 40 2" xfId="5034"/>
    <cellStyle name="Sortie 3 40 3" xfId="7740"/>
    <cellStyle name="Sortie 3 40 4" xfId="7020"/>
    <cellStyle name="Sortie 3 40 5" xfId="6442"/>
    <cellStyle name="Sortie 3 40 6" xfId="8273"/>
    <cellStyle name="Sortie 3 40 7" xfId="8436"/>
    <cellStyle name="Sortie 3 40 8" xfId="6925"/>
    <cellStyle name="Sortie 3 40 9" xfId="9797"/>
    <cellStyle name="Sortie 3 41" xfId="1596"/>
    <cellStyle name="Sortie 3 41 10" xfId="10100"/>
    <cellStyle name="Sortie 3 41 11" xfId="9608"/>
    <cellStyle name="Sortie 3 41 12" xfId="7007"/>
    <cellStyle name="Sortie 3 41 13" xfId="12029"/>
    <cellStyle name="Sortie 3 41 14" xfId="14502"/>
    <cellStyle name="Sortie 3 41 15" xfId="14152"/>
    <cellStyle name="Sortie 3 41 16" xfId="15363"/>
    <cellStyle name="Sortie 3 41 17" xfId="15379"/>
    <cellStyle name="Sortie 3 41 18" xfId="15522"/>
    <cellStyle name="Sortie 3 41 2" xfId="4725"/>
    <cellStyle name="Sortie 3 41 3" xfId="7483"/>
    <cellStyle name="Sortie 3 41 4" xfId="8182"/>
    <cellStyle name="Sortie 3 41 5" xfId="8850"/>
    <cellStyle name="Sortie 3 41 6" xfId="8733"/>
    <cellStyle name="Sortie 3 41 7" xfId="9471"/>
    <cellStyle name="Sortie 3 41 8" xfId="9492"/>
    <cellStyle name="Sortie 3 41 9" xfId="9960"/>
    <cellStyle name="Sortie 3 42" xfId="2744"/>
    <cellStyle name="Sortie 3 42 10" xfId="7939"/>
    <cellStyle name="Sortie 3 42 11" xfId="8931"/>
    <cellStyle name="Sortie 3 42 12" xfId="10447"/>
    <cellStyle name="Sortie 3 42 13" xfId="13175"/>
    <cellStyle name="Sortie 3 42 14" xfId="14923"/>
    <cellStyle name="Sortie 3 42 15" xfId="15259"/>
    <cellStyle name="Sortie 3 42 16" xfId="14841"/>
    <cellStyle name="Sortie 3 42 17" xfId="15590"/>
    <cellStyle name="Sortie 3 42 18" xfId="14026"/>
    <cellStyle name="Sortie 3 42 2" xfId="5872"/>
    <cellStyle name="Sortie 3 42 3" xfId="8362"/>
    <cellStyle name="Sortie 3 42 4" xfId="8677"/>
    <cellStyle name="Sortie 3 42 5" xfId="8471"/>
    <cellStyle name="Sortie 3 42 6" xfId="6910"/>
    <cellStyle name="Sortie 3 42 7" xfId="6776"/>
    <cellStyle name="Sortie 3 42 8" xfId="9833"/>
    <cellStyle name="Sortie 3 42 9" xfId="7785"/>
    <cellStyle name="Sortie 3 43" xfId="2757"/>
    <cellStyle name="Sortie 3 43 10" xfId="10460"/>
    <cellStyle name="Sortie 3 43 11" xfId="13188"/>
    <cellStyle name="Sortie 3 43 12" xfId="13587"/>
    <cellStyle name="Sortie 3 43 13" xfId="15272"/>
    <cellStyle name="Sortie 3 43 14" xfId="14078"/>
    <cellStyle name="Sortie 3 43 2" xfId="5885"/>
    <cellStyle name="Sortie 3 43 3" xfId="8375"/>
    <cellStyle name="Sortie 3 43 4" xfId="8690"/>
    <cellStyle name="Sortie 3 43 5" xfId="9330"/>
    <cellStyle name="Sortie 3 43 6" xfId="8723"/>
    <cellStyle name="Sortie 3 43 7" xfId="8429"/>
    <cellStyle name="Sortie 3 43 8" xfId="9478"/>
    <cellStyle name="Sortie 3 43 9" xfId="8481"/>
    <cellStyle name="Sortie 3 44" xfId="2750"/>
    <cellStyle name="Sortie 3 44 10" xfId="10453"/>
    <cellStyle name="Sortie 3 44 11" xfId="13181"/>
    <cellStyle name="Sortie 3 44 12" xfId="14199"/>
    <cellStyle name="Sortie 3 44 13" xfId="15265"/>
    <cellStyle name="Sortie 3 44 14" xfId="14946"/>
    <cellStyle name="Sortie 3 44 2" xfId="5878"/>
    <cellStyle name="Sortie 3 44 3" xfId="8368"/>
    <cellStyle name="Sortie 3 44 4" xfId="8683"/>
    <cellStyle name="Sortie 3 44 5" xfId="9323"/>
    <cellStyle name="Sortie 3 44 6" xfId="7535"/>
    <cellStyle name="Sortie 3 44 7" xfId="9085"/>
    <cellStyle name="Sortie 3 44 8" xfId="9999"/>
    <cellStyle name="Sortie 3 44 9" xfId="7033"/>
    <cellStyle name="Sortie 3 45" xfId="3349"/>
    <cellStyle name="Sortie 3 46" xfId="6394"/>
    <cellStyle name="Sortie 3 47" xfId="7368"/>
    <cellStyle name="Sortie 3 48" xfId="7901"/>
    <cellStyle name="Sortie 3 49" xfId="8938"/>
    <cellStyle name="Sortie 3 5" xfId="1341"/>
    <cellStyle name="Sortie 3 5 10" xfId="9551"/>
    <cellStyle name="Sortie 3 5 11" xfId="9046"/>
    <cellStyle name="Sortie 3 5 12" xfId="9430"/>
    <cellStyle name="Sortie 3 5 13" xfId="11774"/>
    <cellStyle name="Sortie 3 5 14" xfId="13981"/>
    <cellStyle name="Sortie 3 5 15" xfId="14188"/>
    <cellStyle name="Sortie 3 5 16" xfId="15138"/>
    <cellStyle name="Sortie 3 5 17" xfId="14705"/>
    <cellStyle name="Sortie 3 5 18" xfId="14105"/>
    <cellStyle name="Sortie 3 5 2" xfId="4470"/>
    <cellStyle name="Sortie 3 5 3" xfId="7259"/>
    <cellStyle name="Sortie 3 5 4" xfId="7561"/>
    <cellStyle name="Sortie 3 5 5" xfId="7027"/>
    <cellStyle name="Sortie 3 5 6" xfId="7037"/>
    <cellStyle name="Sortie 3 5 7" xfId="9107"/>
    <cellStyle name="Sortie 3 5 8" xfId="6575"/>
    <cellStyle name="Sortie 3 5 9" xfId="6958"/>
    <cellStyle name="Sortie 3 50" xfId="9250"/>
    <cellStyle name="Sortie 3 51" xfId="7429"/>
    <cellStyle name="Sortie 3 52" xfId="6909"/>
    <cellStyle name="Sortie 3 53" xfId="9441"/>
    <cellStyle name="Sortie 3 54" xfId="7377"/>
    <cellStyle name="Sortie 3 55" xfId="10657"/>
    <cellStyle name="Sortie 3 56" xfId="14765"/>
    <cellStyle name="Sortie 3 57" xfId="14735"/>
    <cellStyle name="Sortie 3 58" xfId="14938"/>
    <cellStyle name="Sortie 3 59" xfId="15150"/>
    <cellStyle name="Sortie 3 6" xfId="1317"/>
    <cellStyle name="Sortie 3 6 10" xfId="9928"/>
    <cellStyle name="Sortie 3 6 11" xfId="8267"/>
    <cellStyle name="Sortie 3 6 12" xfId="9924"/>
    <cellStyle name="Sortie 3 6 13" xfId="11750"/>
    <cellStyle name="Sortie 3 6 14" xfId="13846"/>
    <cellStyle name="Sortie 3 6 15" xfId="13876"/>
    <cellStyle name="Sortie 3 6 16" xfId="15031"/>
    <cellStyle name="Sortie 3 6 17" xfId="14171"/>
    <cellStyle name="Sortie 3 6 18" xfId="14275"/>
    <cellStyle name="Sortie 3 6 2" xfId="4446"/>
    <cellStyle name="Sortie 3 6 3" xfId="7235"/>
    <cellStyle name="Sortie 3 6 4" xfId="7788"/>
    <cellStyle name="Sortie 3 6 5" xfId="7430"/>
    <cellStyle name="Sortie 3 6 6" xfId="9228"/>
    <cellStyle name="Sortie 3 6 7" xfId="8950"/>
    <cellStyle name="Sortie 3 6 8" xfId="7913"/>
    <cellStyle name="Sortie 3 6 9" xfId="9973"/>
    <cellStyle name="Sortie 3 60" xfId="13723"/>
    <cellStyle name="Sortie 3 7" xfId="1310"/>
    <cellStyle name="Sortie 3 7 10" xfId="10219"/>
    <cellStyle name="Sortie 3 7 11" xfId="10380"/>
    <cellStyle name="Sortie 3 7 12" xfId="9553"/>
    <cellStyle name="Sortie 3 7 13" xfId="11743"/>
    <cellStyle name="Sortie 3 7 14" xfId="15106"/>
    <cellStyle name="Sortie 3 7 15" xfId="14593"/>
    <cellStyle name="Sortie 3 7 16" xfId="15489"/>
    <cellStyle name="Sortie 3 7 17" xfId="13586"/>
    <cellStyle name="Sortie 3 7 18" xfId="14061"/>
    <cellStyle name="Sortie 3 7 2" xfId="4439"/>
    <cellStyle name="Sortie 3 7 3" xfId="7228"/>
    <cellStyle name="Sortie 3 7 4" xfId="6869"/>
    <cellStyle name="Sortie 3 7 5" xfId="9110"/>
    <cellStyle name="Sortie 3 7 6" xfId="6590"/>
    <cellStyle name="Sortie 3 7 7" xfId="9663"/>
    <cellStyle name="Sortie 3 7 8" xfId="6585"/>
    <cellStyle name="Sortie 3 7 9" xfId="9736"/>
    <cellStyle name="Sortie 3 8" xfId="1297"/>
    <cellStyle name="Sortie 3 8 10" xfId="8575"/>
    <cellStyle name="Sortie 3 8 11" xfId="10132"/>
    <cellStyle name="Sortie 3 8 12" xfId="6309"/>
    <cellStyle name="Sortie 3 8 13" xfId="11730"/>
    <cellStyle name="Sortie 3 8 14" xfId="14626"/>
    <cellStyle name="Sortie 3 8 15" xfId="14242"/>
    <cellStyle name="Sortie 3 8 16" xfId="13599"/>
    <cellStyle name="Sortie 3 8 17" xfId="13699"/>
    <cellStyle name="Sortie 3 8 18" xfId="14916"/>
    <cellStyle name="Sortie 3 8 2" xfId="4426"/>
    <cellStyle name="Sortie 3 8 3" xfId="7215"/>
    <cellStyle name="Sortie 3 8 4" xfId="8479"/>
    <cellStyle name="Sortie 3 8 5" xfId="7019"/>
    <cellStyle name="Sortie 3 8 6" xfId="6939"/>
    <cellStyle name="Sortie 3 8 7" xfId="7467"/>
    <cellStyle name="Sortie 3 8 8" xfId="8138"/>
    <cellStyle name="Sortie 3 8 9" xfId="9121"/>
    <cellStyle name="Sortie 3 9" xfId="1326"/>
    <cellStyle name="Sortie 3 9 10" xfId="10095"/>
    <cellStyle name="Sortie 3 9 11" xfId="9877"/>
    <cellStyle name="Sortie 3 9 12" xfId="9511"/>
    <cellStyle name="Sortie 3 9 13" xfId="11759"/>
    <cellStyle name="Sortie 3 9 14" xfId="13590"/>
    <cellStyle name="Sortie 3 9 15" xfId="13958"/>
    <cellStyle name="Sortie 3 9 16" xfId="15350"/>
    <cellStyle name="Sortie 3 9 17" xfId="14777"/>
    <cellStyle name="Sortie 3 9 18" xfId="13975"/>
    <cellStyle name="Sortie 3 9 2" xfId="4455"/>
    <cellStyle name="Sortie 3 9 3" xfId="7244"/>
    <cellStyle name="Sortie 3 9 4" xfId="7519"/>
    <cellStyle name="Sortie 3 9 5" xfId="8831"/>
    <cellStyle name="Sortie 3 9 6" xfId="7422"/>
    <cellStyle name="Sortie 3 9 7" xfId="9453"/>
    <cellStyle name="Sortie 3 9 8" xfId="8963"/>
    <cellStyle name="Sortie 3 9 9" xfId="10000"/>
    <cellStyle name="Texte explicatif 2" xfId="207"/>
    <cellStyle name="Titre 2" xfId="208"/>
    <cellStyle name="Titre 1 2" xfId="209"/>
    <cellStyle name="Titre 2 2" xfId="210"/>
    <cellStyle name="Titre 3 2" xfId="211"/>
    <cellStyle name="Titre 4 2" xfId="212"/>
    <cellStyle name="Total 2" xfId="213"/>
    <cellStyle name="Total 2 10" xfId="1328"/>
    <cellStyle name="Total 2 10 10" xfId="10190"/>
    <cellStyle name="Total 2 10 11" xfId="10359"/>
    <cellStyle name="Total 2 10 12" xfId="10225"/>
    <cellStyle name="Total 2 10 13" xfId="11761"/>
    <cellStyle name="Total 2 10 14" xfId="15064"/>
    <cellStyle name="Total 2 10 15" xfId="14837"/>
    <cellStyle name="Total 2 10 16" xfId="15460"/>
    <cellStyle name="Total 2 10 17" xfId="13652"/>
    <cellStyle name="Total 2 10 18" xfId="14591"/>
    <cellStyle name="Total 2 10 2" xfId="4457"/>
    <cellStyle name="Total 2 10 3" xfId="7246"/>
    <cellStyle name="Total 2 10 4" xfId="6808"/>
    <cellStyle name="Total 2 10 5" xfId="9054"/>
    <cellStyle name="Total 2 10 6" xfId="7756"/>
    <cellStyle name="Total 2 10 7" xfId="9616"/>
    <cellStyle name="Total 2 10 8" xfId="7365"/>
    <cellStyle name="Total 2 10 9" xfId="7836"/>
    <cellStyle name="Total 2 11" xfId="1323"/>
    <cellStyle name="Total 2 11 10" xfId="9467"/>
    <cellStyle name="Total 2 11 11" xfId="8011"/>
    <cellStyle name="Total 2 11 12" xfId="8335"/>
    <cellStyle name="Total 2 11 13" xfId="11756"/>
    <cellStyle name="Total 2 11 14" xfId="14021"/>
    <cellStyle name="Total 2 11 15" xfId="14280"/>
    <cellStyle name="Total 2 11 16" xfId="13808"/>
    <cellStyle name="Total 2 11 17" xfId="14024"/>
    <cellStyle name="Total 2 11 18" xfId="15601"/>
    <cellStyle name="Total 2 11 2" xfId="4452"/>
    <cellStyle name="Total 2 11 3" xfId="7241"/>
    <cellStyle name="Total 2 11 4" xfId="8541"/>
    <cellStyle name="Total 2 11 5" xfId="6795"/>
    <cellStyle name="Total 2 11 6" xfId="6391"/>
    <cellStyle name="Total 2 11 7" xfId="8520"/>
    <cellStyle name="Total 2 11 8" xfId="6649"/>
    <cellStyle name="Total 2 11 9" xfId="7818"/>
    <cellStyle name="Total 2 12" xfId="1256"/>
    <cellStyle name="Total 2 12 10" xfId="3869"/>
    <cellStyle name="Total 2 12 11" xfId="9998"/>
    <cellStyle name="Total 2 12 12" xfId="7083"/>
    <cellStyle name="Total 2 12 13" xfId="11689"/>
    <cellStyle name="Total 2 12 14" xfId="14987"/>
    <cellStyle name="Total 2 12 15" xfId="14154"/>
    <cellStyle name="Total 2 12 16" xfId="13692"/>
    <cellStyle name="Total 2 12 17" xfId="13888"/>
    <cellStyle name="Total 2 12 18" xfId="15647"/>
    <cellStyle name="Total 2 12 2" xfId="4385"/>
    <cellStyle name="Total 2 12 3" xfId="7174"/>
    <cellStyle name="Total 2 12 4" xfId="6579"/>
    <cellStyle name="Total 2 12 5" xfId="8417"/>
    <cellStyle name="Total 2 12 6" xfId="9315"/>
    <cellStyle name="Total 2 12 7" xfId="8268"/>
    <cellStyle name="Total 2 12 8" xfId="8833"/>
    <cellStyle name="Total 2 12 9" xfId="9233"/>
    <cellStyle name="Total 2 13" xfId="1376"/>
    <cellStyle name="Total 2 13 10" xfId="10208"/>
    <cellStyle name="Total 2 13 11" xfId="10372"/>
    <cellStyle name="Total 2 13 12" xfId="10164"/>
    <cellStyle name="Total 2 13 13" xfId="11809"/>
    <cellStyle name="Total 2 13 14" xfId="15087"/>
    <cellStyle name="Total 2 13 15" xfId="13735"/>
    <cellStyle name="Total 2 13 16" xfId="15477"/>
    <cellStyle name="Total 2 13 17" xfId="13961"/>
    <cellStyle name="Total 2 13 18" xfId="15140"/>
    <cellStyle name="Total 2 13 2" xfId="4505"/>
    <cellStyle name="Total 2 13 3" xfId="7294"/>
    <cellStyle name="Total 2 13 4" xfId="7143"/>
    <cellStyle name="Total 2 13 5" xfId="9090"/>
    <cellStyle name="Total 2 13 6" xfId="8757"/>
    <cellStyle name="Total 2 13 7" xfId="9644"/>
    <cellStyle name="Total 2 13 8" xfId="8085"/>
    <cellStyle name="Total 2 13 9" xfId="8731"/>
    <cellStyle name="Total 2 14" xfId="1332"/>
    <cellStyle name="Total 2 14 10" xfId="10115"/>
    <cellStyle name="Total 2 14 11" xfId="10058"/>
    <cellStyle name="Total 2 14 12" xfId="6892"/>
    <cellStyle name="Total 2 14 13" xfId="11765"/>
    <cellStyle name="Total 2 14 14" xfId="13894"/>
    <cellStyle name="Total 2 14 15" xfId="14598"/>
    <cellStyle name="Total 2 14 16" xfId="15390"/>
    <cellStyle name="Total 2 14 17" xfId="15281"/>
    <cellStyle name="Total 2 14 18" xfId="15113"/>
    <cellStyle name="Total 2 14 2" xfId="4461"/>
    <cellStyle name="Total 2 14 3" xfId="7250"/>
    <cellStyle name="Total 2 14 4" xfId="7838"/>
    <cellStyle name="Total 2 14 5" xfId="8906"/>
    <cellStyle name="Total 2 14 6" xfId="7922"/>
    <cellStyle name="Total 2 14 7" xfId="9509"/>
    <cellStyle name="Total 2 14 8" xfId="9341"/>
    <cellStyle name="Total 2 14 9" xfId="7558"/>
    <cellStyle name="Total 2 15" xfId="1366"/>
    <cellStyle name="Total 2 15 10" xfId="9457"/>
    <cellStyle name="Total 2 15 11" xfId="7573"/>
    <cellStyle name="Total 2 15 12" xfId="7343"/>
    <cellStyle name="Total 2 15 13" xfId="11799"/>
    <cellStyle name="Total 2 15 14" xfId="14344"/>
    <cellStyle name="Total 2 15 15" xfId="14611"/>
    <cellStyle name="Total 2 15 16" xfId="10989"/>
    <cellStyle name="Total 2 15 17" xfId="14673"/>
    <cellStyle name="Total 2 15 18" xfId="15022"/>
    <cellStyle name="Total 2 15 2" xfId="4495"/>
    <cellStyle name="Total 2 15 3" xfId="7284"/>
    <cellStyle name="Total 2 15 4" xfId="6406"/>
    <cellStyle name="Total 2 15 5" xfId="8438"/>
    <cellStyle name="Total 2 15 6" xfId="9174"/>
    <cellStyle name="Total 2 15 7" xfId="6299"/>
    <cellStyle name="Total 2 15 8" xfId="9173"/>
    <cellStyle name="Total 2 15 9" xfId="9154"/>
    <cellStyle name="Total 2 16" xfId="1254"/>
    <cellStyle name="Total 2 16 10" xfId="8536"/>
    <cellStyle name="Total 2 16 11" xfId="10209"/>
    <cellStyle name="Total 2 16 12" xfId="9929"/>
    <cellStyle name="Total 2 16 13" xfId="11687"/>
    <cellStyle name="Total 2 16 14" xfId="14721"/>
    <cellStyle name="Total 2 16 15" xfId="14342"/>
    <cellStyle name="Total 2 16 16" xfId="14712"/>
    <cellStyle name="Total 2 16 17" xfId="13745"/>
    <cellStyle name="Total 2 16 18" xfId="15569"/>
    <cellStyle name="Total 2 16 2" xfId="4383"/>
    <cellStyle name="Total 2 16 3" xfId="7172"/>
    <cellStyle name="Total 2 16 4" xfId="7405"/>
    <cellStyle name="Total 2 16 5" xfId="6541"/>
    <cellStyle name="Total 2 16 6" xfId="7958"/>
    <cellStyle name="Total 2 16 7" xfId="8453"/>
    <cellStyle name="Total 2 16 8" xfId="6558"/>
    <cellStyle name="Total 2 16 9" xfId="8820"/>
    <cellStyle name="Total 2 17" xfId="1369"/>
    <cellStyle name="Total 2 17 10" xfId="10242"/>
    <cellStyle name="Total 2 17 11" xfId="10391"/>
    <cellStyle name="Total 2 17 12" xfId="10444"/>
    <cellStyle name="Total 2 17 13" xfId="11802"/>
    <cellStyle name="Total 2 17 14" xfId="15135"/>
    <cellStyle name="Total 2 17 15" xfId="15256"/>
    <cellStyle name="Total 2 17 16" xfId="15503"/>
    <cellStyle name="Total 2 17 17" xfId="15587"/>
    <cellStyle name="Total 2 17 18" xfId="13850"/>
    <cellStyle name="Total 2 17 2" xfId="4498"/>
    <cellStyle name="Total 2 17 3" xfId="7287"/>
    <cellStyle name="Total 2 17 4" xfId="8674"/>
    <cellStyle name="Total 2 17 5" xfId="9159"/>
    <cellStyle name="Total 2 17 6" xfId="6599"/>
    <cellStyle name="Total 2 17 7" xfId="9695"/>
    <cellStyle name="Total 2 17 8" xfId="9830"/>
    <cellStyle name="Total 2 17 9" xfId="9396"/>
    <cellStyle name="Total 2 18" xfId="1387"/>
    <cellStyle name="Total 2 18 10" xfId="9407"/>
    <cellStyle name="Total 2 18 11" xfId="9351"/>
    <cellStyle name="Total 2 18 12" xfId="7865"/>
    <cellStyle name="Total 2 18 13" xfId="11820"/>
    <cellStyle name="Total 2 18 14" xfId="14477"/>
    <cellStyle name="Total 2 18 15" xfId="14047"/>
    <cellStyle name="Total 2 18 16" xfId="15199"/>
    <cellStyle name="Total 2 18 17" xfId="15175"/>
    <cellStyle name="Total 2 18 18" xfId="14944"/>
    <cellStyle name="Total 2 18 2" xfId="4516"/>
    <cellStyle name="Total 2 18 3" xfId="7305"/>
    <cellStyle name="Total 2 18 4" xfId="6888"/>
    <cellStyle name="Total 2 18 5" xfId="8439"/>
    <cellStyle name="Total 2 18 6" xfId="9178"/>
    <cellStyle name="Total 2 18 7" xfId="6623"/>
    <cellStyle name="Total 2 18 8" xfId="8519"/>
    <cellStyle name="Total 2 18 9" xfId="9984"/>
    <cellStyle name="Total 2 19" xfId="1402"/>
    <cellStyle name="Total 2 19 10" xfId="9637"/>
    <cellStyle name="Total 2 19 11" xfId="9190"/>
    <cellStyle name="Total 2 19 12" xfId="9433"/>
    <cellStyle name="Total 2 19 13" xfId="11835"/>
    <cellStyle name="Total 2 19 14" xfId="13778"/>
    <cellStyle name="Total 2 19 15" xfId="14913"/>
    <cellStyle name="Total 2 19 16" xfId="15222"/>
    <cellStyle name="Total 2 19 17" xfId="15376"/>
    <cellStyle name="Total 2 19 18" xfId="15570"/>
    <cellStyle name="Total 2 19 2" xfId="4531"/>
    <cellStyle name="Total 2 19 3" xfId="7320"/>
    <cellStyle name="Total 2 19 4" xfId="7136"/>
    <cellStyle name="Total 2 19 5" xfId="7373"/>
    <cellStyle name="Total 2 19 6" xfId="9082"/>
    <cellStyle name="Total 2 19 7" xfId="8996"/>
    <cellStyle name="Total 2 19 8" xfId="9487"/>
    <cellStyle name="Total 2 19 9" xfId="6704"/>
    <cellStyle name="Total 2 2" xfId="1302"/>
    <cellStyle name="Total 2 2 10" xfId="8401"/>
    <cellStyle name="Total 2 2 11" xfId="9902"/>
    <cellStyle name="Total 2 2 12" xfId="9697"/>
    <cellStyle name="Total 2 2 13" xfId="11735"/>
    <cellStyle name="Total 2 2 14" xfId="13811"/>
    <cellStyle name="Total 2 2 15" xfId="14851"/>
    <cellStyle name="Total 2 2 16" xfId="13893"/>
    <cellStyle name="Total 2 2 17" xfId="13834"/>
    <cellStyle name="Total 2 2 18" xfId="13618"/>
    <cellStyle name="Total 2 2 2" xfId="4431"/>
    <cellStyle name="Total 2 2 3" xfId="7220"/>
    <cellStyle name="Total 2 2 4" xfId="7446"/>
    <cellStyle name="Total 2 2 5" xfId="6473"/>
    <cellStyle name="Total 2 2 6" xfId="9255"/>
    <cellStyle name="Total 2 2 7" xfId="8785"/>
    <cellStyle name="Total 2 2 8" xfId="8230"/>
    <cellStyle name="Total 2 2 9" xfId="9941"/>
    <cellStyle name="Total 2 20" xfId="1316"/>
    <cellStyle name="Total 2 20 10" xfId="9889"/>
    <cellStyle name="Total 2 20 11" xfId="8657"/>
    <cellStyle name="Total 2 20 12" xfId="10096"/>
    <cellStyle name="Total 2 20 13" xfId="11749"/>
    <cellStyle name="Total 2 20 14" xfId="14839"/>
    <cellStyle name="Total 2 20 15" xfId="14691"/>
    <cellStyle name="Total 2 20 16" xfId="13776"/>
    <cellStyle name="Total 2 20 17" xfId="14536"/>
    <cellStyle name="Total 2 20 18" xfId="14006"/>
    <cellStyle name="Total 2 20 2" xfId="4445"/>
    <cellStyle name="Total 2 20 3" xfId="7234"/>
    <cellStyle name="Total 2 20 4" xfId="6933"/>
    <cellStyle name="Total 2 20 5" xfId="8317"/>
    <cellStyle name="Total 2 20 6" xfId="3306"/>
    <cellStyle name="Total 2 20 7" xfId="9043"/>
    <cellStyle name="Total 2 20 8" xfId="6895"/>
    <cellStyle name="Total 2 20 9" xfId="9234"/>
    <cellStyle name="Total 2 21" xfId="1319"/>
    <cellStyle name="Total 2 21 10" xfId="8970"/>
    <cellStyle name="Total 2 21 11" xfId="9035"/>
    <cellStyle name="Total 2 21 12" xfId="7875"/>
    <cellStyle name="Total 2 21 13" xfId="11752"/>
    <cellStyle name="Total 2 21 14" xfId="14203"/>
    <cellStyle name="Total 2 21 15" xfId="14801"/>
    <cellStyle name="Total 2 21 16" xfId="13681"/>
    <cellStyle name="Total 2 21 17" xfId="13849"/>
    <cellStyle name="Total 2 21 18" xfId="13780"/>
    <cellStyle name="Total 2 21 2" xfId="4448"/>
    <cellStyle name="Total 2 21 3" xfId="7237"/>
    <cellStyle name="Total 2 21 4" xfId="6690"/>
    <cellStyle name="Total 2 21 5" xfId="6900"/>
    <cellStyle name="Total 2 21 6" xfId="6443"/>
    <cellStyle name="Total 2 21 7" xfId="8973"/>
    <cellStyle name="Total 2 21 8" xfId="7584"/>
    <cellStyle name="Total 2 21 9" xfId="8968"/>
    <cellStyle name="Total 2 22" xfId="1373"/>
    <cellStyle name="Total 2 22 10" xfId="9942"/>
    <cellStyle name="Total 2 22 11" xfId="7127"/>
    <cellStyle name="Total 2 22 12" xfId="8419"/>
    <cellStyle name="Total 2 22 13" xfId="11806"/>
    <cellStyle name="Total 2 22 14" xfId="14961"/>
    <cellStyle name="Total 2 22 15" xfId="14376"/>
    <cellStyle name="Total 2 22 16" xfId="14848"/>
    <cellStyle name="Total 2 22 17" xfId="14763"/>
    <cellStyle name="Total 2 22 18" xfId="14655"/>
    <cellStyle name="Total 2 22 2" xfId="4502"/>
    <cellStyle name="Total 2 22 3" xfId="7291"/>
    <cellStyle name="Total 2 22 4" xfId="8118"/>
    <cellStyle name="Total 2 22 5" xfId="7447"/>
    <cellStyle name="Total 2 22 6" xfId="7819"/>
    <cellStyle name="Total 2 22 7" xfId="6824"/>
    <cellStyle name="Total 2 22 8" xfId="8880"/>
    <cellStyle name="Total 2 22 9" xfId="8352"/>
    <cellStyle name="Total 2 23" xfId="1816"/>
    <cellStyle name="Total 2 23 10" xfId="9000"/>
    <cellStyle name="Total 2 23 11" xfId="7871"/>
    <cellStyle name="Total 2 23 12" xfId="8163"/>
    <cellStyle name="Total 2 23 13" xfId="12249"/>
    <cellStyle name="Total 2 23 14" xfId="14966"/>
    <cellStyle name="Total 2 23 15" xfId="14613"/>
    <cellStyle name="Total 2 23 16" xfId="14684"/>
    <cellStyle name="Total 2 23 17" xfId="14985"/>
    <cellStyle name="Total 2 23 18" xfId="15127"/>
    <cellStyle name="Total 2 23 2" xfId="4945"/>
    <cellStyle name="Total 2 23 3" xfId="7651"/>
    <cellStyle name="Total 2 23 4" xfId="6927"/>
    <cellStyle name="Total 2 23 5" xfId="6851"/>
    <cellStyle name="Total 2 23 6" xfId="7370"/>
    <cellStyle name="Total 2 23 7" xfId="7018"/>
    <cellStyle name="Total 2 23 8" xfId="8699"/>
    <cellStyle name="Total 2 23 9" xfId="9813"/>
    <cellStyle name="Total 2 24" xfId="1790"/>
    <cellStyle name="Total 2 24 10" xfId="10030"/>
    <cellStyle name="Total 2 24 11" xfId="6376"/>
    <cellStyle name="Total 2 24 12" xfId="8528"/>
    <cellStyle name="Total 2 24 13" xfId="12223"/>
    <cellStyle name="Total 2 24 14" xfId="13941"/>
    <cellStyle name="Total 2 24 15" xfId="14566"/>
    <cellStyle name="Total 2 24 16" xfId="15289"/>
    <cellStyle name="Total 2 24 17" xfId="14113"/>
    <cellStyle name="Total 2 24 18" xfId="15599"/>
    <cellStyle name="Total 2 24 2" xfId="4919"/>
    <cellStyle name="Total 2 24 3" xfId="7625"/>
    <cellStyle name="Total 2 24 4" xfId="8533"/>
    <cellStyle name="Total 2 24 5" xfId="8713"/>
    <cellStyle name="Total 2 24 6" xfId="8059"/>
    <cellStyle name="Total 2 24 7" xfId="9352"/>
    <cellStyle name="Total 2 24 8" xfId="7822"/>
    <cellStyle name="Total 2 24 9" xfId="9788"/>
    <cellStyle name="Total 2 25" xfId="1775"/>
    <cellStyle name="Total 2 25 10" xfId="8813"/>
    <cellStyle name="Total 2 25 11" xfId="10039"/>
    <cellStyle name="Total 2 25 12" xfId="9606"/>
    <cellStyle name="Total 2 25 13" xfId="12208"/>
    <cellStyle name="Total 2 25 14" xfId="13901"/>
    <cellStyle name="Total 2 25 15" xfId="14334"/>
    <cellStyle name="Total 2 25 16" xfId="13999"/>
    <cellStyle name="Total 2 25 17" xfId="15023"/>
    <cellStyle name="Total 2 25 18" xfId="13651"/>
    <cellStyle name="Total 2 25 2" xfId="4904"/>
    <cellStyle name="Total 2 25 3" xfId="7610"/>
    <cellStyle name="Total 2 25 4" xfId="7569"/>
    <cellStyle name="Total 2 25 5" xfId="7834"/>
    <cellStyle name="Total 2 25 6" xfId="6897"/>
    <cellStyle name="Total 2 25 7" xfId="7877"/>
    <cellStyle name="Total 2 25 8" xfId="7094"/>
    <cellStyle name="Total 2 25 9" xfId="8981"/>
    <cellStyle name="Total 2 26" xfId="1792"/>
    <cellStyle name="Total 2 26 10" xfId="9719"/>
    <cellStyle name="Total 2 26 11" xfId="6984"/>
    <cellStyle name="Total 2 26 12" xfId="10257"/>
    <cellStyle name="Total 2 26 13" xfId="12225"/>
    <cellStyle name="Total 2 26 14" xfId="14838"/>
    <cellStyle name="Total 2 26 15" xfId="14756"/>
    <cellStyle name="Total 2 26 16" xfId="14265"/>
    <cellStyle name="Total 2 26 17" xfId="15209"/>
    <cellStyle name="Total 2 26 18" xfId="14263"/>
    <cellStyle name="Total 2 26 2" xfId="4921"/>
    <cellStyle name="Total 2 26 3" xfId="7627"/>
    <cellStyle name="Total 2 26 4" xfId="7897"/>
    <cellStyle name="Total 2 26 5" xfId="6315"/>
    <cellStyle name="Total 2 26 6" xfId="7403"/>
    <cellStyle name="Total 2 26 7" xfId="6731"/>
    <cellStyle name="Total 2 26 8" xfId="8102"/>
    <cellStyle name="Total 2 26 9" xfId="7024"/>
    <cellStyle name="Total 2 27" xfId="1588"/>
    <cellStyle name="Total 2 27 10" xfId="9870"/>
    <cellStyle name="Total 2 27 11" xfId="10305"/>
    <cellStyle name="Total 2 27 12" xfId="7402"/>
    <cellStyle name="Total 2 27 13" xfId="12021"/>
    <cellStyle name="Total 2 27 14" xfId="14932"/>
    <cellStyle name="Total 2 27 15" xfId="10640"/>
    <cellStyle name="Total 2 27 16" xfId="14390"/>
    <cellStyle name="Total 2 27 17" xfId="15299"/>
    <cellStyle name="Total 2 27 18" xfId="14665"/>
    <cellStyle name="Total 2 27 2" xfId="4717"/>
    <cellStyle name="Total 2 27 3" xfId="7475"/>
    <cellStyle name="Total 2 27 4" xfId="8305"/>
    <cellStyle name="Total 2 27 5" xfId="8276"/>
    <cellStyle name="Total 2 27 6" xfId="7489"/>
    <cellStyle name="Total 2 27 7" xfId="7570"/>
    <cellStyle name="Total 2 27 8" xfId="9368"/>
    <cellStyle name="Total 2 27 9" xfId="9885"/>
    <cellStyle name="Total 2 28" xfId="1597"/>
    <cellStyle name="Total 2 28 10" xfId="9145"/>
    <cellStyle name="Total 2 28 11" xfId="8741"/>
    <cellStyle name="Total 2 28 12" xfId="6431"/>
    <cellStyle name="Total 2 28 13" xfId="12030"/>
    <cellStyle name="Total 2 28 14" xfId="15013"/>
    <cellStyle name="Total 2 28 15" xfId="13895"/>
    <cellStyle name="Total 2 28 16" xfId="14955"/>
    <cellStyle name="Total 2 28 17" xfId="14881"/>
    <cellStyle name="Total 2 28 18" xfId="13820"/>
    <cellStyle name="Total 2 28 2" xfId="4726"/>
    <cellStyle name="Total 2 28 3" xfId="7484"/>
    <cellStyle name="Total 2 28 4" xfId="6711"/>
    <cellStyle name="Total 2 28 5" xfId="8032"/>
    <cellStyle name="Total 2 28 6" xfId="8418"/>
    <cellStyle name="Total 2 28 7" xfId="6971"/>
    <cellStyle name="Total 2 28 8" xfId="9209"/>
    <cellStyle name="Total 2 28 9" xfId="8186"/>
    <cellStyle name="Total 2 29" xfId="1794"/>
    <cellStyle name="Total 2 29 10" xfId="10283"/>
    <cellStyle name="Total 2 29 11" xfId="10415"/>
    <cellStyle name="Total 2 29 12" xfId="9935"/>
    <cellStyle name="Total 2 29 13" xfId="12227"/>
    <cellStyle name="Total 2 29 14" xfId="15185"/>
    <cellStyle name="Total 2 29 15" xfId="14350"/>
    <cellStyle name="Total 2 29 16" xfId="15536"/>
    <cellStyle name="Total 2 29 17" xfId="14329"/>
    <cellStyle name="Total 2 29 18" xfId="13949"/>
    <cellStyle name="Total 2 29 2" xfId="4923"/>
    <cellStyle name="Total 2 29 3" xfId="7629"/>
    <cellStyle name="Total 2 29 4" xfId="8266"/>
    <cellStyle name="Total 2 29 5" xfId="9223"/>
    <cellStyle name="Total 2 29 6" xfId="8521"/>
    <cellStyle name="Total 2 29 7" xfId="9746"/>
    <cellStyle name="Total 2 29 8" xfId="7766"/>
    <cellStyle name="Total 2 29 9" xfId="9862"/>
    <cellStyle name="Total 2 3" xfId="1278"/>
    <cellStyle name="Total 2 3 10" xfId="10201"/>
    <cellStyle name="Total 2 3 11" xfId="10367"/>
    <cellStyle name="Total 2 3 12" xfId="8485"/>
    <cellStyle name="Total 2 3 13" xfId="11711"/>
    <cellStyle name="Total 2 3 14" xfId="15077"/>
    <cellStyle name="Total 2 3 15" xfId="14063"/>
    <cellStyle name="Total 2 3 16" xfId="15469"/>
    <cellStyle name="Total 2 3 17" xfId="15121"/>
    <cellStyle name="Total 2 3 18" xfId="13889"/>
    <cellStyle name="Total 2 3 2" xfId="4407"/>
    <cellStyle name="Total 2 3 3" xfId="7196"/>
    <cellStyle name="Total 2 3 4" xfId="6496"/>
    <cellStyle name="Total 2 3 5" xfId="9077"/>
    <cellStyle name="Total 2 3 6" xfId="8531"/>
    <cellStyle name="Total 2 3 7" xfId="9633"/>
    <cellStyle name="Total 2 3 8" xfId="6410"/>
    <cellStyle name="Total 2 3 9" xfId="9655"/>
    <cellStyle name="Total 2 30" xfId="1858"/>
    <cellStyle name="Total 2 30 10" xfId="8753"/>
    <cellStyle name="Total 2 30 11" xfId="10312"/>
    <cellStyle name="Total 2 30 12" xfId="8398"/>
    <cellStyle name="Total 2 30 13" xfId="12291"/>
    <cellStyle name="Total 2 30 14" xfId="14822"/>
    <cellStyle name="Total 2 30 15" xfId="14134"/>
    <cellStyle name="Total 2 30 16" xfId="13616"/>
    <cellStyle name="Total 2 30 17" xfId="14436"/>
    <cellStyle name="Total 2 30 18" xfId="14669"/>
    <cellStyle name="Total 2 30 2" xfId="4987"/>
    <cellStyle name="Total 2 30 3" xfId="7693"/>
    <cellStyle name="Total 2 30 4" xfId="6896"/>
    <cellStyle name="Total 2 30 5" xfId="6493"/>
    <cellStyle name="Total 2 30 6" xfId="7930"/>
    <cellStyle name="Total 2 30 7" xfId="8106"/>
    <cellStyle name="Total 2 30 8" xfId="7358"/>
    <cellStyle name="Total 2 30 9" xfId="9519"/>
    <cellStyle name="Total 2 31" xfId="1801"/>
    <cellStyle name="Total 2 31 10" xfId="9065"/>
    <cellStyle name="Total 2 31 11" xfId="9109"/>
    <cellStyle name="Total 2 31 12" xfId="8977"/>
    <cellStyle name="Total 2 31 13" xfId="12234"/>
    <cellStyle name="Total 2 31 14" xfId="13624"/>
    <cellStyle name="Total 2 31 15" xfId="14489"/>
    <cellStyle name="Total 2 31 16" xfId="14415"/>
    <cellStyle name="Total 2 31 17" xfId="14270"/>
    <cellStyle name="Total 2 31 18" xfId="14660"/>
    <cellStyle name="Total 2 31 2" xfId="4930"/>
    <cellStyle name="Total 2 31 3" xfId="7636"/>
    <cellStyle name="Total 2 31 4" xfId="6726"/>
    <cellStyle name="Total 2 31 5" xfId="5206"/>
    <cellStyle name="Total 2 31 6" xfId="6841"/>
    <cellStyle name="Total 2 31 7" xfId="6321"/>
    <cellStyle name="Total 2 31 8" xfId="7811"/>
    <cellStyle name="Total 2 31 9" xfId="6294"/>
    <cellStyle name="Total 2 32" xfId="1793"/>
    <cellStyle name="Total 2 32 10" xfId="8293"/>
    <cellStyle name="Total 2 32 11" xfId="6456"/>
    <cellStyle name="Total 2 32 12" xfId="9749"/>
    <cellStyle name="Total 2 32 13" xfId="12226"/>
    <cellStyle name="Total 2 32 14" xfId="13844"/>
    <cellStyle name="Total 2 32 15" xfId="14764"/>
    <cellStyle name="Total 2 32 16" xfId="13791"/>
    <cellStyle name="Total 2 32 17" xfId="15214"/>
    <cellStyle name="Total 2 32 18" xfId="14538"/>
    <cellStyle name="Total 2 32 2" xfId="4922"/>
    <cellStyle name="Total 2 32 3" xfId="7628"/>
    <cellStyle name="Total 2 32 4" xfId="7512"/>
    <cellStyle name="Total 2 32 5" xfId="6848"/>
    <cellStyle name="Total 2 32 6" xfId="9055"/>
    <cellStyle name="Total 2 32 7" xfId="7125"/>
    <cellStyle name="Total 2 32 8" xfId="7115"/>
    <cellStyle name="Total 2 32 9" xfId="9996"/>
    <cellStyle name="Total 2 33" xfId="1839"/>
    <cellStyle name="Total 2 33 10" xfId="9982"/>
    <cellStyle name="Total 2 33 11" xfId="10193"/>
    <cellStyle name="Total 2 33 12" xfId="10142"/>
    <cellStyle name="Total 2 33 13" xfId="12272"/>
    <cellStyle name="Total 2 33 14" xfId="14608"/>
    <cellStyle name="Total 2 33 15" xfId="13994"/>
    <cellStyle name="Total 2 33 16" xfId="14237"/>
    <cellStyle name="Total 2 33 17" xfId="14766"/>
    <cellStyle name="Total 2 33 18" xfId="15492"/>
    <cellStyle name="Total 2 33 2" xfId="4968"/>
    <cellStyle name="Total 2 33 3" xfId="7674"/>
    <cellStyle name="Total 2 33 4" xfId="7093"/>
    <cellStyle name="Total 2 33 5" xfId="8514"/>
    <cellStyle name="Total 2 33 6" xfId="9012"/>
    <cellStyle name="Total 2 33 7" xfId="8016"/>
    <cellStyle name="Total 2 33 8" xfId="8202"/>
    <cellStyle name="Total 2 33 9" xfId="9808"/>
    <cellStyle name="Total 2 34" xfId="1585"/>
    <cellStyle name="Total 2 34 10" xfId="10224"/>
    <cellStyle name="Total 2 34 11" xfId="10382"/>
    <cellStyle name="Total 2 34 12" xfId="9208"/>
    <cellStyle name="Total 2 34 13" xfId="12018"/>
    <cellStyle name="Total 2 34 14" xfId="15112"/>
    <cellStyle name="Total 2 34 15" xfId="14369"/>
    <cellStyle name="Total 2 34 16" xfId="15491"/>
    <cellStyle name="Total 2 34 17" xfId="15246"/>
    <cellStyle name="Total 2 34 18" xfId="14699"/>
    <cellStyle name="Total 2 34 2" xfId="4714"/>
    <cellStyle name="Total 2 34 3" xfId="7472"/>
    <cellStyle name="Total 2 34 4" xfId="7085"/>
    <cellStyle name="Total 2 34 5" xfId="9120"/>
    <cellStyle name="Total 2 34 6" xfId="7426"/>
    <cellStyle name="Total 2 34 7" xfId="9671"/>
    <cellStyle name="Total 2 34 8" xfId="9003"/>
    <cellStyle name="Total 2 34 9" xfId="9779"/>
    <cellStyle name="Total 2 35" xfId="1878"/>
    <cellStyle name="Total 2 35 10" xfId="8234"/>
    <cellStyle name="Total 2 35 11" xfId="7816"/>
    <cellStyle name="Total 2 35 12" xfId="10011"/>
    <cellStyle name="Total 2 35 13" xfId="12311"/>
    <cellStyle name="Total 2 35 14" xfId="14331"/>
    <cellStyle name="Total 2 35 15" xfId="14686"/>
    <cellStyle name="Total 2 35 16" xfId="13705"/>
    <cellStyle name="Total 2 35 17" xfId="14279"/>
    <cellStyle name="Total 2 35 18" xfId="15210"/>
    <cellStyle name="Total 2 35 2" xfId="5007"/>
    <cellStyle name="Total 2 35 3" xfId="7713"/>
    <cellStyle name="Total 2 35 4" xfId="6503"/>
    <cellStyle name="Total 2 35 5" xfId="7107"/>
    <cellStyle name="Total 2 35 6" xfId="8094"/>
    <cellStyle name="Total 2 35 7" xfId="8260"/>
    <cellStyle name="Total 2 35 8" xfId="8306"/>
    <cellStyle name="Total 2 35 9" xfId="6320"/>
    <cellStyle name="Total 2 36" xfId="1847"/>
    <cellStyle name="Total 2 36 10" xfId="9363"/>
    <cellStyle name="Total 2 36 11" xfId="9865"/>
    <cellStyle name="Total 2 36 12" xfId="10113"/>
    <cellStyle name="Total 2 36 13" xfId="12280"/>
    <cellStyle name="Total 2 36 14" xfId="14685"/>
    <cellStyle name="Total 2 36 15" xfId="13643"/>
    <cellStyle name="Total 2 36 16" xfId="14359"/>
    <cellStyle name="Total 2 36 17" xfId="15298"/>
    <cellStyle name="Total 2 36 18" xfId="14250"/>
    <cellStyle name="Total 2 36 2" xfId="4976"/>
    <cellStyle name="Total 2 36 3" xfId="7682"/>
    <cellStyle name="Total 2 36 4" xfId="8633"/>
    <cellStyle name="Total 2 36 5" xfId="7100"/>
    <cellStyle name="Total 2 36 6" xfId="6893"/>
    <cellStyle name="Total 2 36 7" xfId="7830"/>
    <cellStyle name="Total 2 36 8" xfId="9364"/>
    <cellStyle name="Total 2 36 9" xfId="9718"/>
    <cellStyle name="Total 2 37" xfId="1832"/>
    <cellStyle name="Total 2 37 10" xfId="9289"/>
    <cellStyle name="Total 2 37 11" xfId="10259"/>
    <cellStyle name="Total 2 37 12" xfId="10332"/>
    <cellStyle name="Total 2 37 13" xfId="12265"/>
    <cellStyle name="Total 2 37 14" xfId="14013"/>
    <cellStyle name="Total 2 37 15" xfId="14984"/>
    <cellStyle name="Total 2 37 16" xfId="14084"/>
    <cellStyle name="Total 2 37 17" xfId="15426"/>
    <cellStyle name="Total 2 37 18" xfId="14791"/>
    <cellStyle name="Total 2 37 2" xfId="4961"/>
    <cellStyle name="Total 2 37 3" xfId="7667"/>
    <cellStyle name="Total 2 37 4" xfId="7833"/>
    <cellStyle name="Total 2 37 5" xfId="6878"/>
    <cellStyle name="Total 2 37 6" xfId="8800"/>
    <cellStyle name="Total 2 37 7" xfId="7385"/>
    <cellStyle name="Total 2 37 8" xfId="9567"/>
    <cellStyle name="Total 2 37 9" xfId="7511"/>
    <cellStyle name="Total 2 38" xfId="1888"/>
    <cellStyle name="Total 2 38 10" xfId="10130"/>
    <cellStyle name="Total 2 38 11" xfId="8275"/>
    <cellStyle name="Total 2 38 12" xfId="8646"/>
    <cellStyle name="Total 2 38 13" xfId="12321"/>
    <cellStyle name="Total 2 38 14" xfId="14137"/>
    <cellStyle name="Total 2 38 15" xfId="14293"/>
    <cellStyle name="Total 2 38 16" xfId="15404"/>
    <cellStyle name="Total 2 38 17" xfId="15399"/>
    <cellStyle name="Total 2 38 18" xfId="15594"/>
    <cellStyle name="Total 2 38 2" xfId="5017"/>
    <cellStyle name="Total 2 38 3" xfId="7723"/>
    <cellStyle name="Total 2 38 4" xfId="8513"/>
    <cellStyle name="Total 2 38 5" xfId="8935"/>
    <cellStyle name="Total 2 38 6" xfId="7491"/>
    <cellStyle name="Total 2 38 7" xfId="9530"/>
    <cellStyle name="Total 2 38 8" xfId="9524"/>
    <cellStyle name="Total 2 38 9" xfId="8659"/>
    <cellStyle name="Total 2 39" xfId="1890"/>
    <cellStyle name="Total 2 39 10" xfId="7907"/>
    <cellStyle name="Total 2 39 11" xfId="9365"/>
    <cellStyle name="Total 2 39 12" xfId="6843"/>
    <cellStyle name="Total 2 39 13" xfId="12323"/>
    <cellStyle name="Total 2 39 14" xfId="14428"/>
    <cellStyle name="Total 2 39 15" xfId="13954"/>
    <cellStyle name="Total 2 39 16" xfId="15044"/>
    <cellStyle name="Total 2 39 17" xfId="13953"/>
    <cellStyle name="Total 2 39 18" xfId="13904"/>
    <cellStyle name="Total 2 39 2" xfId="5019"/>
    <cellStyle name="Total 2 39 3" xfId="7725"/>
    <cellStyle name="Total 2 39 4" xfId="7880"/>
    <cellStyle name="Total 2 39 5" xfId="6674"/>
    <cellStyle name="Total 2 39 6" xfId="7144"/>
    <cellStyle name="Total 2 39 7" xfId="6688"/>
    <cellStyle name="Total 2 39 8" xfId="9030"/>
    <cellStyle name="Total 2 39 9" xfId="6749"/>
    <cellStyle name="Total 2 4" xfId="1251"/>
    <cellStyle name="Total 2 4 10" xfId="6705"/>
    <cellStyle name="Total 2 4 11" xfId="7074"/>
    <cellStyle name="Total 2 4 12" xfId="10348"/>
    <cellStyle name="Total 2 4 13" xfId="11684"/>
    <cellStyle name="Total 2 4 14" xfId="13825"/>
    <cellStyle name="Total 2 4 15" xfId="15047"/>
    <cellStyle name="Total 2 4 16" xfId="14805"/>
    <cellStyle name="Total 2 4 17" xfId="15448"/>
    <cellStyle name="Total 2 4 18" xfId="15319"/>
    <cellStyle name="Total 2 4 2" xfId="4380"/>
    <cellStyle name="Total 2 4 3" xfId="7169"/>
    <cellStyle name="Total 2 4 4" xfId="7812"/>
    <cellStyle name="Total 2 4 5" xfId="8228"/>
    <cellStyle name="Total 2 4 6" xfId="8046"/>
    <cellStyle name="Total 2 4 7" xfId="8105"/>
    <cellStyle name="Total 2 4 8" xfId="9599"/>
    <cellStyle name="Total 2 4 9" xfId="9210"/>
    <cellStyle name="Total 2 40" xfId="1601"/>
    <cellStyle name="Total 2 40 10" xfId="9532"/>
    <cellStyle name="Total 2 40 11" xfId="10200"/>
    <cellStyle name="Total 2 40 12" xfId="8891"/>
    <cellStyle name="Total 2 40 13" xfId="12034"/>
    <cellStyle name="Total 2 40 14" xfId="14041"/>
    <cellStyle name="Total 2 40 15" xfId="14417"/>
    <cellStyle name="Total 2 40 16" xfId="13739"/>
    <cellStyle name="Total 2 40 17" xfId="14788"/>
    <cellStyle name="Total 2 40 18" xfId="15604"/>
    <cellStyle name="Total 2 40 2" xfId="4730"/>
    <cellStyle name="Total 2 40 3" xfId="7488"/>
    <cellStyle name="Total 2 40 4" xfId="8565"/>
    <cellStyle name="Total 2 40 5" xfId="6492"/>
    <cellStyle name="Total 2 40 6" xfId="8869"/>
    <cellStyle name="Total 2 40 7" xfId="8856"/>
    <cellStyle name="Total 2 40 8" xfId="8250"/>
    <cellStyle name="Total 2 40 9" xfId="8670"/>
    <cellStyle name="Total 2 41" xfId="1772"/>
    <cellStyle name="Total 2 41 10" xfId="9580"/>
    <cellStyle name="Total 2 41 11" xfId="10139"/>
    <cellStyle name="Total 2 41 12" xfId="9757"/>
    <cellStyle name="Total 2 41 13" xfId="12205"/>
    <cellStyle name="Total 2 41 14" xfId="14079"/>
    <cellStyle name="Total 2 41 15" xfId="14525"/>
    <cellStyle name="Total 2 41 16" xfId="14757"/>
    <cellStyle name="Total 2 41 17" xfId="15148"/>
    <cellStyle name="Total 2 41 18" xfId="15610"/>
    <cellStyle name="Total 2 41 2" xfId="4901"/>
    <cellStyle name="Total 2 41 3" xfId="7607"/>
    <cellStyle name="Total 2 41 4" xfId="8597"/>
    <cellStyle name="Total 2 41 5" xfId="7874"/>
    <cellStyle name="Total 2 41 6" xfId="6979"/>
    <cellStyle name="Total 2 41 7" xfId="8942"/>
    <cellStyle name="Total 2 41 8" xfId="8211"/>
    <cellStyle name="Total 2 41 9" xfId="9811"/>
    <cellStyle name="Total 2 42" xfId="2741"/>
    <cellStyle name="Total 2 42 10" xfId="10217"/>
    <cellStyle name="Total 2 42 11" xfId="10378"/>
    <cellStyle name="Total 2 42 12" xfId="9649"/>
    <cellStyle name="Total 2 42 13" xfId="13172"/>
    <cellStyle name="Total 2 42 14" xfId="15102"/>
    <cellStyle name="Total 2 42 15" xfId="14245"/>
    <cellStyle name="Total 2 42 16" xfId="15487"/>
    <cellStyle name="Total 2 42 17" xfId="14368"/>
    <cellStyle name="Total 2 42 18" xfId="14336"/>
    <cellStyle name="Total 2 42 2" xfId="5869"/>
    <cellStyle name="Total 2 42 3" xfId="8359"/>
    <cellStyle name="Total 2 42 4" xfId="6358"/>
    <cellStyle name="Total 2 42 5" xfId="9106"/>
    <cellStyle name="Total 2 42 6" xfId="7416"/>
    <cellStyle name="Total 2 42 7" xfId="9658"/>
    <cellStyle name="Total 2 42 8" xfId="3345"/>
    <cellStyle name="Total 2 42 9" xfId="3329"/>
    <cellStyle name="Total 2 43" xfId="1057"/>
    <cellStyle name="Total 2 43 10" xfId="7577"/>
    <cellStyle name="Total 2 43 11" xfId="10213"/>
    <cellStyle name="Total 2 43 12" xfId="10086"/>
    <cellStyle name="Total 2 43 13" xfId="11490"/>
    <cellStyle name="Total 2 43 14" xfId="13823"/>
    <cellStyle name="Total 2 43 15" xfId="14775"/>
    <cellStyle name="Total 2 43 16" xfId="15075"/>
    <cellStyle name="Total 2 43 17" xfId="15045"/>
    <cellStyle name="Total 2 43 18" xfId="13860"/>
    <cellStyle name="Total 2 43 2" xfId="4186"/>
    <cellStyle name="Total 2 43 3" xfId="7014"/>
    <cellStyle name="Total 2 43 4" xfId="8029"/>
    <cellStyle name="Total 2 43 5" xfId="6767"/>
    <cellStyle name="Total 2 43 6" xfId="6774"/>
    <cellStyle name="Total 2 43 7" xfId="6566"/>
    <cellStyle name="Total 2 43 8" xfId="6619"/>
    <cellStyle name="Total 2 43 9" xfId="9116"/>
    <cellStyle name="Total 2 44" xfId="2754"/>
    <cellStyle name="Total 2 44 10" xfId="10457"/>
    <cellStyle name="Total 2 44 11" xfId="13185"/>
    <cellStyle name="Total 2 44 12" xfId="14018"/>
    <cellStyle name="Total 2 44 13" xfId="15269"/>
    <cellStyle name="Total 2 44 14" xfId="14264"/>
    <cellStyle name="Total 2 44 2" xfId="5882"/>
    <cellStyle name="Total 2 44 3" xfId="8372"/>
    <cellStyle name="Total 2 44 4" xfId="8687"/>
    <cellStyle name="Total 2 44 5" xfId="9327"/>
    <cellStyle name="Total 2 44 6" xfId="8878"/>
    <cellStyle name="Total 2 44 7" xfId="7122"/>
    <cellStyle name="Total 2 44 8" xfId="8201"/>
    <cellStyle name="Total 2 44 9" xfId="9006"/>
    <cellStyle name="Total 2 45" xfId="2762"/>
    <cellStyle name="Total 2 45 10" xfId="10465"/>
    <cellStyle name="Total 2 45 11" xfId="13193"/>
    <cellStyle name="Total 2 45 12" xfId="14882"/>
    <cellStyle name="Total 2 45 13" xfId="15277"/>
    <cellStyle name="Total 2 45 14" xfId="14223"/>
    <cellStyle name="Total 2 45 2" xfId="5890"/>
    <cellStyle name="Total 2 45 3" xfId="8380"/>
    <cellStyle name="Total 2 45 4" xfId="8695"/>
    <cellStyle name="Total 2 45 5" xfId="9335"/>
    <cellStyle name="Total 2 45 6" xfId="7542"/>
    <cellStyle name="Total 2 45 7" xfId="9812"/>
    <cellStyle name="Total 2 45 8" xfId="7113"/>
    <cellStyle name="Total 2 45 9" xfId="10173"/>
    <cellStyle name="Total 2 46" xfId="3346"/>
    <cellStyle name="Total 2 47" xfId="6390"/>
    <cellStyle name="Total 2 48" xfId="3148"/>
    <cellStyle name="Total 2 49" xfId="8492"/>
    <cellStyle name="Total 2 5" xfId="1280"/>
    <cellStyle name="Total 2 5 10" xfId="9217"/>
    <cellStyle name="Total 2 5 11" xfId="10315"/>
    <cellStyle name="Total 2 5 12" xfId="8052"/>
    <cellStyle name="Total 2 5 13" xfId="11713"/>
    <cellStyle name="Total 2 5 14" xfId="14637"/>
    <cellStyle name="Total 2 5 15" xfId="14262"/>
    <cellStyle name="Total 2 5 16" xfId="14254"/>
    <cellStyle name="Total 2 5 17" xfId="15357"/>
    <cellStyle name="Total 2 5 18" xfId="15633"/>
    <cellStyle name="Total 2 5 2" xfId="4409"/>
    <cellStyle name="Total 2 5 3" xfId="7198"/>
    <cellStyle name="Total 2 5 4" xfId="6288"/>
    <cellStyle name="Total 2 5 5" xfId="8608"/>
    <cellStyle name="Total 2 5 6" xfId="6745"/>
    <cellStyle name="Total 2 5 7" xfId="6781"/>
    <cellStyle name="Total 2 5 8" xfId="9463"/>
    <cellStyle name="Total 2 5 9" xfId="6446"/>
    <cellStyle name="Total 2 50" xfId="4015"/>
    <cellStyle name="Total 2 51" xfId="6614"/>
    <cellStyle name="Total 2 52" xfId="9968"/>
    <cellStyle name="Total 2 53" xfId="9446"/>
    <cellStyle name="Total 2 54" xfId="6740"/>
    <cellStyle name="Total 2 55" xfId="8811"/>
    <cellStyle name="Total 2 56" xfId="10654"/>
    <cellStyle name="Total 2 57" xfId="14597"/>
    <cellStyle name="Total 2 58" xfId="14231"/>
    <cellStyle name="Total 2 59" xfId="14532"/>
    <cellStyle name="Total 2 6" xfId="1245"/>
    <cellStyle name="Total 2 6 10" xfId="10072"/>
    <cellStyle name="Total 2 6 11" xfId="7592"/>
    <cellStyle name="Total 2 6 12" xfId="10351"/>
    <cellStyle name="Total 2 6 13" xfId="11678"/>
    <cellStyle name="Total 2 6 14" xfId="14096"/>
    <cellStyle name="Total 2 6 15" xfId="15052"/>
    <cellStyle name="Total 2 6 16" xfId="15333"/>
    <cellStyle name="Total 2 6 17" xfId="15452"/>
    <cellStyle name="Total 2 6 18" xfId="15470"/>
    <cellStyle name="Total 2 6 2" xfId="4374"/>
    <cellStyle name="Total 2 6 3" xfId="7163"/>
    <cellStyle name="Total 2 6 4" xfId="6842"/>
    <cellStyle name="Total 2 6 5" xfId="8796"/>
    <cellStyle name="Total 2 6 6" xfId="8658"/>
    <cellStyle name="Total 2 6 7" xfId="9423"/>
    <cellStyle name="Total 2 6 8" xfId="9603"/>
    <cellStyle name="Total 2 6 9" xfId="9822"/>
    <cellStyle name="Total 2 60" xfId="14601"/>
    <cellStyle name="Total 2 61" xfId="14009"/>
    <cellStyle name="Total 2 7" xfId="1232"/>
    <cellStyle name="Total 2 7 10" xfId="10138"/>
    <cellStyle name="Total 2 7 11" xfId="10319"/>
    <cellStyle name="Total 2 7 12" xfId="9981"/>
    <cellStyle name="Total 2 7 13" xfId="11665"/>
    <cellStyle name="Total 2 7 14" xfId="14871"/>
    <cellStyle name="Total 2 7 15" xfId="13656"/>
    <cellStyle name="Total 2 7 16" xfId="15409"/>
    <cellStyle name="Total 2 7 17" xfId="15197"/>
    <cellStyle name="Total 2 7 18" xfId="15016"/>
    <cellStyle name="Total 2 7 2" xfId="4361"/>
    <cellStyle name="Total 2 7 3" xfId="7150"/>
    <cellStyle name="Total 2 7 4" xfId="8452"/>
    <cellStyle name="Total 2 7 5" xfId="8952"/>
    <cellStyle name="Total 2 7 6" xfId="6659"/>
    <cellStyle name="Total 2 7 7" xfId="9542"/>
    <cellStyle name="Total 2 7 8" xfId="8726"/>
    <cellStyle name="Total 2 7 9" xfId="7545"/>
    <cellStyle name="Total 2 8" xfId="1241"/>
    <cellStyle name="Total 2 8 10" xfId="9977"/>
    <cellStyle name="Total 2 8 11" xfId="9163"/>
    <cellStyle name="Total 2 8 12" xfId="7774"/>
    <cellStyle name="Total 2 8 13" xfId="11674"/>
    <cellStyle name="Total 2 8 14" xfId="14958"/>
    <cellStyle name="Total 2 8 15" xfId="14629"/>
    <cellStyle name="Total 2 8 16" xfId="14814"/>
    <cellStyle name="Total 2 8 17" xfId="14879"/>
    <cellStyle name="Total 2 8 18" xfId="15581"/>
    <cellStyle name="Total 2 8 2" xfId="4370"/>
    <cellStyle name="Total 2 8 3" xfId="7159"/>
    <cellStyle name="Total 2 8 4" xfId="7082"/>
    <cellStyle name="Total 2 8 5" xfId="7802"/>
    <cellStyle name="Total 2 8 6" xfId="7575"/>
    <cellStyle name="Total 2 8 7" xfId="8294"/>
    <cellStyle name="Total 2 8 8" xfId="9311"/>
    <cellStyle name="Total 2 8 9" xfId="8095"/>
    <cellStyle name="Total 2 9" xfId="1346"/>
    <cellStyle name="Total 2 9 10" xfId="9518"/>
    <cellStyle name="Total 2 9 11" xfId="10161"/>
    <cellStyle name="Total 2 9 12" xfId="10180"/>
    <cellStyle name="Total 2 9 13" xfId="11779"/>
    <cellStyle name="Total 2 9 14" xfId="14917"/>
    <cellStyle name="Total 2 9 15" xfId="14227"/>
    <cellStyle name="Total 2 9 16" xfId="14991"/>
    <cellStyle name="Total 2 9 17" xfId="14427"/>
    <cellStyle name="Total 2 9 18" xfId="15630"/>
    <cellStyle name="Total 2 9 2" xfId="4475"/>
    <cellStyle name="Total 2 9 3" xfId="7264"/>
    <cellStyle name="Total 2 9 4" xfId="3325"/>
    <cellStyle name="Total 2 9 5" xfId="8193"/>
    <cellStyle name="Total 2 9 6" xfId="6398"/>
    <cellStyle name="Total 2 9 7" xfId="8291"/>
    <cellStyle name="Total 2 9 8" xfId="9056"/>
    <cellStyle name="Total 2 9 9" xfId="8150"/>
    <cellStyle name="Total 3" xfId="218"/>
    <cellStyle name="Total 3 10" xfId="1300"/>
    <cellStyle name="Total 3 10 10" xfId="6280"/>
    <cellStyle name="Total 3 10 11" xfId="9708"/>
    <cellStyle name="Total 3 10 12" xfId="10089"/>
    <cellStyle name="Total 3 10 13" xfId="11733"/>
    <cellStyle name="Total 3 10 14" xfId="14365"/>
    <cellStyle name="Total 3 10 15" xfId="14928"/>
    <cellStyle name="Total 3 10 16" xfId="15024"/>
    <cellStyle name="Total 3 10 17" xfId="13835"/>
    <cellStyle name="Total 3 10 18" xfId="14688"/>
    <cellStyle name="Total 3 10 2" xfId="4429"/>
    <cellStyle name="Total 3 10 3" xfId="7218"/>
    <cellStyle name="Total 3 10 4" xfId="8213"/>
    <cellStyle name="Total 3 10 5" xfId="7940"/>
    <cellStyle name="Total 3 10 6" xfId="8848"/>
    <cellStyle name="Total 3 10 7" xfId="6547"/>
    <cellStyle name="Total 3 10 8" xfId="8522"/>
    <cellStyle name="Total 3 10 9" xfId="7572"/>
    <cellStyle name="Total 3 11" xfId="1231"/>
    <cellStyle name="Total 3 11 10" xfId="9660"/>
    <cellStyle name="Total 3 11 11" xfId="8113"/>
    <cellStyle name="Total 3 11 12" xfId="9828"/>
    <cellStyle name="Total 3 11 13" xfId="11664"/>
    <cellStyle name="Total 3 11 14" xfId="14607"/>
    <cellStyle name="Total 3 11 15" xfId="14648"/>
    <cellStyle name="Total 3 11 16" xfId="13655"/>
    <cellStyle name="Total 3 11 17" xfId="13591"/>
    <cellStyle name="Total 3 11 18" xfId="15326"/>
    <cellStyle name="Total 3 11 2" xfId="4360"/>
    <cellStyle name="Total 3 11 3" xfId="7149"/>
    <cellStyle name="Total 3 11 4" xfId="6413"/>
    <cellStyle name="Total 3 11 5" xfId="8550"/>
    <cellStyle name="Total 3 11 6" xfId="9216"/>
    <cellStyle name="Total 3 11 7" xfId="8631"/>
    <cellStyle name="Total 3 11 8" xfId="7017"/>
    <cellStyle name="Total 3 11 9" xfId="8494"/>
    <cellStyle name="Total 3 12" xfId="1262"/>
    <cellStyle name="Total 3 12 10" xfId="10172"/>
    <cellStyle name="Total 3 12 11" xfId="10342"/>
    <cellStyle name="Total 3 12 12" xfId="10017"/>
    <cellStyle name="Total 3 12 13" xfId="11695"/>
    <cellStyle name="Total 3 12 14" xfId="15037"/>
    <cellStyle name="Total 3 12 15" xfId="14652"/>
    <cellStyle name="Total 3 12 16" xfId="15441"/>
    <cellStyle name="Total 3 12 17" xfId="15176"/>
    <cellStyle name="Total 3 12 18" xfId="14468"/>
    <cellStyle name="Total 3 12 2" xfId="4391"/>
    <cellStyle name="Total 3 12 3" xfId="7180"/>
    <cellStyle name="Total 3 12 4" xfId="6828"/>
    <cellStyle name="Total 3 12 5" xfId="9020"/>
    <cellStyle name="Total 3 12 6" xfId="7119"/>
    <cellStyle name="Total 3 12 7" xfId="9589"/>
    <cellStyle name="Total 3 12 8" xfId="7361"/>
    <cellStyle name="Total 3 12 9" xfId="9073"/>
    <cellStyle name="Total 3 13" xfId="1361"/>
    <cellStyle name="Total 3 13 10" xfId="10185"/>
    <cellStyle name="Total 3 13 11" xfId="10353"/>
    <cellStyle name="Total 3 13 12" xfId="9770"/>
    <cellStyle name="Total 3 13 13" xfId="11794"/>
    <cellStyle name="Total 3 13 14" xfId="15055"/>
    <cellStyle name="Total 3 13 15" xfId="14065"/>
    <cellStyle name="Total 3 13 16" xfId="15454"/>
    <cellStyle name="Total 3 13 17" xfId="14606"/>
    <cellStyle name="Total 3 13 18" xfId="14345"/>
    <cellStyle name="Total 3 13 2" xfId="4490"/>
    <cellStyle name="Total 3 13 3" xfId="7279"/>
    <cellStyle name="Total 3 13 4" xfId="7022"/>
    <cellStyle name="Total 3 13 5" xfId="9041"/>
    <cellStyle name="Total 3 13 6" xfId="6985"/>
    <cellStyle name="Total 3 13 7" xfId="9605"/>
    <cellStyle name="Total 3 13 8" xfId="7066"/>
    <cellStyle name="Total 3 13 9" xfId="6899"/>
    <cellStyle name="Total 3 14" xfId="1257"/>
    <cellStyle name="Total 3 14 10" xfId="7042"/>
    <cellStyle name="Total 3 14 11" xfId="9564"/>
    <cellStyle name="Total 3 14 12" xfId="9717"/>
    <cellStyle name="Total 3 14 13" xfId="11690"/>
    <cellStyle name="Total 3 14 14" xfId="14002"/>
    <cellStyle name="Total 3 14 15" xfId="14414"/>
    <cellStyle name="Total 3 14 16" xfId="14852"/>
    <cellStyle name="Total 3 14 17" xfId="14651"/>
    <cellStyle name="Total 3 14 18" xfId="15603"/>
    <cellStyle name="Total 3 14 2" xfId="4386"/>
    <cellStyle name="Total 3 14 3" xfId="7175"/>
    <cellStyle name="Total 3 14 4" xfId="8563"/>
    <cellStyle name="Total 3 14 5" xfId="7955"/>
    <cellStyle name="Total 3 14 6" xfId="7806"/>
    <cellStyle name="Total 3 14 7" xfId="6417"/>
    <cellStyle name="Total 3 14 8" xfId="7807"/>
    <cellStyle name="Total 3 14 9" xfId="9458"/>
    <cellStyle name="Total 3 15" xfId="1386"/>
    <cellStyle name="Total 3 15 10" xfId="9545"/>
    <cellStyle name="Total 3 15 11" xfId="9237"/>
    <cellStyle name="Total 3 15 12" xfId="10151"/>
    <cellStyle name="Total 3 15 13" xfId="11819"/>
    <cellStyle name="Total 3 15 14" xfId="14726"/>
    <cellStyle name="Total 3 15 15" xfId="14795"/>
    <cellStyle name="Total 3 15 16" xfId="14793"/>
    <cellStyle name="Total 3 15 17" xfId="15325"/>
    <cellStyle name="Total 3 15 18" xfId="13697"/>
    <cellStyle name="Total 3 15 2" xfId="4515"/>
    <cellStyle name="Total 3 15 3" xfId="7304"/>
    <cellStyle name="Total 3 15 4" xfId="8351"/>
    <cellStyle name="Total 3 15 5" xfId="6552"/>
    <cellStyle name="Total 3 15 6" xfId="8881"/>
    <cellStyle name="Total 3 15 7" xfId="9291"/>
    <cellStyle name="Total 3 15 8" xfId="9409"/>
    <cellStyle name="Total 3 15 9" xfId="9274"/>
    <cellStyle name="Total 3 16" xfId="1263"/>
    <cellStyle name="Total 3 16 10" xfId="6370"/>
    <cellStyle name="Total 3 16 11" xfId="10111"/>
    <cellStyle name="Total 3 16 12" xfId="8864"/>
    <cellStyle name="Total 3 16 13" xfId="11696"/>
    <cellStyle name="Total 3 16 14" xfId="14048"/>
    <cellStyle name="Total 3 16 15" xfId="14891"/>
    <cellStyle name="Total 3 16 16" xfId="14943"/>
    <cellStyle name="Total 3 16 17" xfId="14118"/>
    <cellStyle name="Total 3 16 18" xfId="14219"/>
    <cellStyle name="Total 3 16 2" xfId="4392"/>
    <cellStyle name="Total 3 16 3" xfId="7181"/>
    <cellStyle name="Total 3 16 4" xfId="6449"/>
    <cellStyle name="Total 3 16 5" xfId="6764"/>
    <cellStyle name="Total 3 16 6" xfId="7049"/>
    <cellStyle name="Total 3 16 7" xfId="8334"/>
    <cellStyle name="Total 3 16 8" xfId="6488"/>
    <cellStyle name="Total 3 16 9" xfId="6998"/>
    <cellStyle name="Total 3 17" xfId="1247"/>
    <cellStyle name="Total 3 17 10" xfId="10123"/>
    <cellStyle name="Total 3 17 11" xfId="7457"/>
    <cellStyle name="Total 3 17 12" xfId="10110"/>
    <cellStyle name="Total 3 17 13" xfId="11680"/>
    <cellStyle name="Total 3 17 14" xfId="14906"/>
    <cellStyle name="Total 3 17 15" xfId="14420"/>
    <cellStyle name="Total 3 17 16" xfId="15397"/>
    <cellStyle name="Total 3 17 17" xfId="14011"/>
    <cellStyle name="Total 3 17 18" xfId="13854"/>
    <cellStyle name="Total 3 17 2" xfId="4376"/>
    <cellStyle name="Total 3 17 3" xfId="7165"/>
    <cellStyle name="Total 3 17 4" xfId="6302"/>
    <cellStyle name="Total 3 17 5" xfId="8921"/>
    <cellStyle name="Total 3 17 6" xfId="8671"/>
    <cellStyle name="Total 3 17 7" xfId="9521"/>
    <cellStyle name="Total 3 17 8" xfId="7804"/>
    <cellStyle name="Total 3 17 9" xfId="9733"/>
    <cellStyle name="Total 3 18" xfId="1249"/>
    <cellStyle name="Total 3 18 10" xfId="9786"/>
    <cellStyle name="Total 3 18 11" xfId="10053"/>
    <cellStyle name="Total 3 18 12" xfId="6330"/>
    <cellStyle name="Total 3 18 13" xfId="11682"/>
    <cellStyle name="Total 3 18 14" xfId="14381"/>
    <cellStyle name="Total 3 18 15" xfId="13864"/>
    <cellStyle name="Total 3 18 16" xfId="14710"/>
    <cellStyle name="Total 3 18 17" xfId="14717"/>
    <cellStyle name="Total 3 18 18" xfId="15405"/>
    <cellStyle name="Total 3 18 2" xfId="4378"/>
    <cellStyle name="Total 3 18 3" xfId="7167"/>
    <cellStyle name="Total 3 18 4" xfId="8443"/>
    <cellStyle name="Total 3 18 5" xfId="8231"/>
    <cellStyle name="Total 3 18 6" xfId="6574"/>
    <cellStyle name="Total 3 18 7" xfId="6986"/>
    <cellStyle name="Total 3 18 8" xfId="7954"/>
    <cellStyle name="Total 3 18 9" xfId="9634"/>
    <cellStyle name="Total 3 19" xfId="1343"/>
    <cellStyle name="Total 3 19 10" xfId="10215"/>
    <cellStyle name="Total 3 19 11" xfId="10375"/>
    <cellStyle name="Total 3 19 12" xfId="9058"/>
    <cellStyle name="Total 3 19 13" xfId="11776"/>
    <cellStyle name="Total 3 19 14" xfId="15097"/>
    <cellStyle name="Total 3 19 15" xfId="13923"/>
    <cellStyle name="Total 3 19 16" xfId="15482"/>
    <cellStyle name="Total 3 19 17" xfId="13956"/>
    <cellStyle name="Total 3 19 18" xfId="10804"/>
    <cellStyle name="Total 3 19 2" xfId="4472"/>
    <cellStyle name="Total 3 19 3" xfId="7261"/>
    <cellStyle name="Total 3 19 4" xfId="6857"/>
    <cellStyle name="Total 3 19 5" xfId="9100"/>
    <cellStyle name="Total 3 19 6" xfId="8738"/>
    <cellStyle name="Total 3 19 7" xfId="9652"/>
    <cellStyle name="Total 3 19 8" xfId="8780"/>
    <cellStyle name="Total 3 19 9" xfId="9402"/>
    <cellStyle name="Total 3 2" xfId="1307"/>
    <cellStyle name="Total 3 2 10" xfId="9346"/>
    <cellStyle name="Total 3 2 11" xfId="10048"/>
    <cellStyle name="Total 3 2 12" xfId="8580"/>
    <cellStyle name="Total 3 2 13" xfId="11740"/>
    <cellStyle name="Total 3 2 14" xfId="14974"/>
    <cellStyle name="Total 3 2 15" xfId="13667"/>
    <cellStyle name="Total 3 2 16" xfId="13989"/>
    <cellStyle name="Total 3 2 17" xfId="15348"/>
    <cellStyle name="Total 3 2 18" xfId="15370"/>
    <cellStyle name="Total 3 2 2" xfId="4436"/>
    <cellStyle name="Total 3 2 3" xfId="7225"/>
    <cellStyle name="Total 3 2 4" xfId="7963"/>
    <cellStyle name="Total 3 2 5" xfId="6455"/>
    <cellStyle name="Total 3 2 6" xfId="7097"/>
    <cellStyle name="Total 3 2 7" xfId="8208"/>
    <cellStyle name="Total 3 2 8" xfId="9451"/>
    <cellStyle name="Total 3 2 9" xfId="9547"/>
    <cellStyle name="Total 3 20" xfId="1367"/>
    <cellStyle name="Total 3 20 10" xfId="6702"/>
    <cellStyle name="Total 3 20 11" xfId="9954"/>
    <cellStyle name="Total 3 20 12" xfId="9417"/>
    <cellStyle name="Total 3 20 13" xfId="11800"/>
    <cellStyle name="Total 3 20 14" xfId="14782"/>
    <cellStyle name="Total 3 20 15" xfId="14278"/>
    <cellStyle name="Total 3 20 16" xfId="13977"/>
    <cellStyle name="Total 3 20 17" xfId="14323"/>
    <cellStyle name="Total 3 20 18" xfId="14449"/>
    <cellStyle name="Total 3 20 2" xfId="4496"/>
    <cellStyle name="Total 3 20 3" xfId="7285"/>
    <cellStyle name="Total 3 20 4" xfId="6352"/>
    <cellStyle name="Total 3 20 5" xfId="7386"/>
    <cellStyle name="Total 3 20 6" xfId="8092"/>
    <cellStyle name="Total 3 20 7" xfId="6902"/>
    <cellStyle name="Total 3 20 8" xfId="7953"/>
    <cellStyle name="Total 3 20 9" xfId="8337"/>
    <cellStyle name="Total 3 21" xfId="1252"/>
    <cellStyle name="Total 3 21 10" xfId="10270"/>
    <cellStyle name="Total 3 21 11" xfId="10407"/>
    <cellStyle name="Total 3 21 12" xfId="7117"/>
    <cellStyle name="Total 3 21 13" xfId="11685"/>
    <cellStyle name="Total 3 21 14" xfId="15169"/>
    <cellStyle name="Total 3 21 15" xfId="13795"/>
    <cellStyle name="Total 3 21 16" xfId="15526"/>
    <cellStyle name="Total 3 21 17" xfId="14635"/>
    <cellStyle name="Total 3 21 18" xfId="13998"/>
    <cellStyle name="Total 3 21 2" xfId="4381"/>
    <cellStyle name="Total 3 21 3" xfId="7170"/>
    <cellStyle name="Total 3 21 4" xfId="8180"/>
    <cellStyle name="Total 3 21 5" xfId="9198"/>
    <cellStyle name="Total 3 21 6" xfId="7853"/>
    <cellStyle name="Total 3 21 7" xfId="9731"/>
    <cellStyle name="Total 3 21 8" xfId="8074"/>
    <cellStyle name="Total 3 21 9" xfId="9957"/>
    <cellStyle name="Total 3 22" xfId="1363"/>
    <cellStyle name="Total 3 22 10" xfId="9843"/>
    <cellStyle name="Total 3 22 11" xfId="9937"/>
    <cellStyle name="Total 3 22 12" xfId="10363"/>
    <cellStyle name="Total 3 22 13" xfId="11796"/>
    <cellStyle name="Total 3 22 14" xfId="14609"/>
    <cellStyle name="Total 3 22 15" xfId="15070"/>
    <cellStyle name="Total 3 22 16" xfId="13657"/>
    <cellStyle name="Total 3 22 17" xfId="15464"/>
    <cellStyle name="Total 3 22 18" xfId="13713"/>
    <cellStyle name="Total 3 22 2" xfId="4492"/>
    <cellStyle name="Total 3 22 3" xfId="7281"/>
    <cellStyle name="Total 3 22 4" xfId="7497"/>
    <cellStyle name="Total 3 22 5" xfId="6362"/>
    <cellStyle name="Total 3 22 6" xfId="8112"/>
    <cellStyle name="Total 3 22 7" xfId="9132"/>
    <cellStyle name="Total 3 22 8" xfId="9623"/>
    <cellStyle name="Total 3 22 9" xfId="9986"/>
    <cellStyle name="Total 3 23" xfId="1820"/>
    <cellStyle name="Total 3 23 10" xfId="9642"/>
    <cellStyle name="Total 3 23 11" xfId="8071"/>
    <cellStyle name="Total 3 23 12" xfId="7500"/>
    <cellStyle name="Total 3 23 13" xfId="12253"/>
    <cellStyle name="Total 3 23 14" xfId="14108"/>
    <cellStyle name="Total 3 23 15" xfId="14071"/>
    <cellStyle name="Total 3 23 16" xfId="13639"/>
    <cellStyle name="Total 3 23 17" xfId="13717"/>
    <cellStyle name="Total 3 23 18" xfId="13863"/>
    <cellStyle name="Total 3 23 2" xfId="4949"/>
    <cellStyle name="Total 3 23 3" xfId="7655"/>
    <cellStyle name="Total 3 23 4" xfId="7375"/>
    <cellStyle name="Total 3 23 5" xfId="8466"/>
    <cellStyle name="Total 3 23 6" xfId="7914"/>
    <cellStyle name="Total 3 23 7" xfId="7046"/>
    <cellStyle name="Total 3 23 8" xfId="7894"/>
    <cellStyle name="Total 3 23 9" xfId="8765"/>
    <cellStyle name="Total 3 24" xfId="1586"/>
    <cellStyle name="Total 3 24 10" xfId="7101"/>
    <cellStyle name="Total 3 24 11" xfId="9665"/>
    <cellStyle name="Total 3 24 12" xfId="10167"/>
    <cellStyle name="Total 3 24 13" xfId="12019"/>
    <cellStyle name="Total 3 24 14" xfId="14122"/>
    <cellStyle name="Total 3 24 15" xfId="13669"/>
    <cellStyle name="Total 3 24 16" xfId="14173"/>
    <cellStyle name="Total 3 24 17" xfId="13789"/>
    <cellStyle name="Total 3 24 18" xfId="15562"/>
    <cellStyle name="Total 3 24 2" xfId="4715"/>
    <cellStyle name="Total 3 24 3" xfId="7473"/>
    <cellStyle name="Total 3 24 4" xfId="7938"/>
    <cellStyle name="Total 3 24 5" xfId="6982"/>
    <cellStyle name="Total 3 24 6" xfId="7504"/>
    <cellStyle name="Total 3 24 7" xfId="7528"/>
    <cellStyle name="Total 3 24 8" xfId="7518"/>
    <cellStyle name="Total 3 24 9" xfId="8852"/>
    <cellStyle name="Total 3 25" xfId="1824"/>
    <cellStyle name="Total 3 25 10" xfId="8104"/>
    <cellStyle name="Total 3 25 11" xfId="10232"/>
    <cellStyle name="Total 3 25 12" xfId="10152"/>
    <cellStyle name="Total 3 25 13" xfId="12257"/>
    <cellStyle name="Total 3 25 14" xfId="14393"/>
    <cellStyle name="Total 3 25 15" xfId="14992"/>
    <cellStyle name="Total 3 25 16" xfId="14519"/>
    <cellStyle name="Total 3 25 17" xfId="15335"/>
    <cellStyle name="Total 3 25 18" xfId="13798"/>
    <cellStyle name="Total 3 25 2" xfId="4953"/>
    <cellStyle name="Total 3 25 3" xfId="7659"/>
    <cellStyle name="Total 3 25 4" xfId="7040"/>
    <cellStyle name="Total 3 25 5" xfId="6312"/>
    <cellStyle name="Total 3 25 6" xfId="7067"/>
    <cellStyle name="Total 3 25 7" xfId="8551"/>
    <cellStyle name="Total 3 25 8" xfId="9429"/>
    <cellStyle name="Total 3 25 9" xfId="9037"/>
    <cellStyle name="Total 3 26" xfId="1593"/>
    <cellStyle name="Total 3 26 10" xfId="10287"/>
    <cellStyle name="Total 3 26 11" xfId="10419"/>
    <cellStyle name="Total 3 26 12" xfId="10036"/>
    <cellStyle name="Total 3 26 13" xfId="12026"/>
    <cellStyle name="Total 3 26 14" xfId="15194"/>
    <cellStyle name="Total 3 26 15" xfId="14754"/>
    <cellStyle name="Total 3 26 16" xfId="15541"/>
    <cellStyle name="Total 3 26 17" xfId="15371"/>
    <cellStyle name="Total 3 26 18" xfId="13937"/>
    <cellStyle name="Total 3 26 2" xfId="4722"/>
    <cellStyle name="Total 3 26 3" xfId="7480"/>
    <cellStyle name="Total 3 26 4" xfId="8445"/>
    <cellStyle name="Total 3 26 5" xfId="9235"/>
    <cellStyle name="Total 3 26 6" xfId="8663"/>
    <cellStyle name="Total 3 26 7" xfId="9756"/>
    <cellStyle name="Total 3 26 8" xfId="9482"/>
    <cellStyle name="Total 3 26 9" xfId="9646"/>
    <cellStyle name="Total 3 27" xfId="1852"/>
    <cellStyle name="Total 3 27 10" xfId="10207"/>
    <cellStyle name="Total 3 27 11" xfId="10371"/>
    <cellStyle name="Total 3 27 12" xfId="7053"/>
    <cellStyle name="Total 3 27 13" xfId="12285"/>
    <cellStyle name="Total 3 27 14" xfId="15086"/>
    <cellStyle name="Total 3 27 15" xfId="14869"/>
    <cellStyle name="Total 3 27 16" xfId="15476"/>
    <cellStyle name="Total 3 27 17" xfId="15389"/>
    <cellStyle name="Total 3 27 18" xfId="15334"/>
    <cellStyle name="Total 3 27 2" xfId="4981"/>
    <cellStyle name="Total 3 27 3" xfId="7687"/>
    <cellStyle name="Total 3 27 4" xfId="6675"/>
    <cellStyle name="Total 3 27 5" xfId="9088"/>
    <cellStyle name="Total 3 27 6" xfId="8034"/>
    <cellStyle name="Total 3 27 7" xfId="9643"/>
    <cellStyle name="Total 3 27 8" xfId="9507"/>
    <cellStyle name="Total 3 27 9" xfId="9130"/>
    <cellStyle name="Total 3 28" xfId="1595"/>
    <cellStyle name="Total 3 28 10" xfId="6968"/>
    <cellStyle name="Total 3 28 11" xfId="9680"/>
    <cellStyle name="Total 3 28 12" xfId="9158"/>
    <cellStyle name="Total 3 28 13" xfId="12028"/>
    <cellStyle name="Total 3 28 14" xfId="14744"/>
    <cellStyle name="Total 3 28 15" xfId="14604"/>
    <cellStyle name="Total 3 28 16" xfId="15200"/>
    <cellStyle name="Total 3 28 17" xfId="15202"/>
    <cellStyle name="Total 3 28 18" xfId="14785"/>
    <cellStyle name="Total 3 28 2" xfId="4724"/>
    <cellStyle name="Total 3 28 3" xfId="7482"/>
    <cellStyle name="Total 3 28 4" xfId="7814"/>
    <cellStyle name="Total 3 28 5" xfId="6969"/>
    <cellStyle name="Total 3 28 6" xfId="6837"/>
    <cellStyle name="Total 3 28 7" xfId="8594"/>
    <cellStyle name="Total 3 28 8" xfId="8412"/>
    <cellStyle name="Total 3 28 9" xfId="7141"/>
    <cellStyle name="Total 3 29" xfId="1848"/>
    <cellStyle name="Total 3 29 10" xfId="10116"/>
    <cellStyle name="Total 3 29 11" xfId="9473"/>
    <cellStyle name="Total 3 29 12" xfId="10042"/>
    <cellStyle name="Total 3 29 13" xfId="12281"/>
    <cellStyle name="Total 3 29 14" xfId="14446"/>
    <cellStyle name="Total 3 29 15" xfId="13612"/>
    <cellStyle name="Total 3 29 16" xfId="15391"/>
    <cellStyle name="Total 3 29 17" xfId="14273"/>
    <cellStyle name="Total 3 29 18" xfId="14360"/>
    <cellStyle name="Total 3 29 2" xfId="4977"/>
    <cellStyle name="Total 3 29 3" xfId="7683"/>
    <cellStyle name="Total 3 29 4" xfId="8403"/>
    <cellStyle name="Total 3 29 5" xfId="8907"/>
    <cellStyle name="Total 3 29 6" xfId="8500"/>
    <cellStyle name="Total 3 29 7" xfId="9510"/>
    <cellStyle name="Total 3 29 8" xfId="8937"/>
    <cellStyle name="Total 3 29 9" xfId="9724"/>
    <cellStyle name="Total 3 3" xfId="1246"/>
    <cellStyle name="Total 3 3 10" xfId="7501"/>
    <cellStyle name="Total 3 3 11" xfId="9529"/>
    <cellStyle name="Total 3 3 12" xfId="8179"/>
    <cellStyle name="Total 3 3 13" xfId="11679"/>
    <cellStyle name="Total 3 3 14" xfId="14643"/>
    <cellStyle name="Total 3 3 15" xfId="13942"/>
    <cellStyle name="Total 3 3 16" xfId="14531"/>
    <cellStyle name="Total 3 3 17" xfId="13767"/>
    <cellStyle name="Total 3 3 18" xfId="15566"/>
    <cellStyle name="Total 3 3 2" xfId="4375"/>
    <cellStyle name="Total 3 3 3" xfId="7164"/>
    <cellStyle name="Total 3 3 4" xfId="6459"/>
    <cellStyle name="Total 3 3 5" xfId="8527"/>
    <cellStyle name="Total 3 3 6" xfId="6839"/>
    <cellStyle name="Total 3 3 7" xfId="7515"/>
    <cellStyle name="Total 3 3 8" xfId="7912"/>
    <cellStyle name="Total 3 3 9" xfId="6620"/>
    <cellStyle name="Total 3 30" xfId="1860"/>
    <cellStyle name="Total 3 30 10" xfId="10272"/>
    <cellStyle name="Total 3 30 11" xfId="10408"/>
    <cellStyle name="Total 3 30 12" xfId="7451"/>
    <cellStyle name="Total 3 30 13" xfId="12293"/>
    <cellStyle name="Total 3 30 14" xfId="15170"/>
    <cellStyle name="Total 3 30 15" xfId="14796"/>
    <cellStyle name="Total 3 30 16" xfId="15527"/>
    <cellStyle name="Total 3 30 17" xfId="14247"/>
    <cellStyle name="Total 3 30 18" xfId="15373"/>
    <cellStyle name="Total 3 30 2" xfId="4989"/>
    <cellStyle name="Total 3 30 3" xfId="7695"/>
    <cellStyle name="Total 3 30 4" xfId="7349"/>
    <cellStyle name="Total 3 30 5" xfId="9202"/>
    <cellStyle name="Total 3 30 6" xfId="8904"/>
    <cellStyle name="Total 3 30 7" xfId="9732"/>
    <cellStyle name="Total 3 30 8" xfId="8430"/>
    <cellStyle name="Total 3 30 9" xfId="9856"/>
    <cellStyle name="Total 3 31" xfId="1810"/>
    <cellStyle name="Total 3 31 10" xfId="9645"/>
    <cellStyle name="Total 3 31 11" xfId="9867"/>
    <cellStyle name="Total 3 31 12" xfId="10389"/>
    <cellStyle name="Total 3 31 13" xfId="12243"/>
    <cellStyle name="Total 3 31 14" xfId="14789"/>
    <cellStyle name="Total 3 31 15" xfId="15133"/>
    <cellStyle name="Total 3 31 16" xfId="15227"/>
    <cellStyle name="Total 3 31 17" xfId="15501"/>
    <cellStyle name="Total 3 31 18" xfId="15400"/>
    <cellStyle name="Total 3 31 2" xfId="4939"/>
    <cellStyle name="Total 3 31 3" xfId="7645"/>
    <cellStyle name="Total 3 31 4" xfId="6849"/>
    <cellStyle name="Total 3 31 5" xfId="8237"/>
    <cellStyle name="Total 3 31 6" xfId="7462"/>
    <cellStyle name="Total 3 31 7" xfId="8799"/>
    <cellStyle name="Total 3 31 8" xfId="9693"/>
    <cellStyle name="Total 3 31 9" xfId="8887"/>
    <cellStyle name="Total 3 32" xfId="1893"/>
    <cellStyle name="Total 3 32 10" xfId="10046"/>
    <cellStyle name="Total 3 32 11" xfId="10288"/>
    <cellStyle name="Total 3 32 12" xfId="8219"/>
    <cellStyle name="Total 3 32 13" xfId="12326"/>
    <cellStyle name="Total 3 32 14" xfId="13682"/>
    <cellStyle name="Total 3 32 15" xfId="14049"/>
    <cellStyle name="Total 3 32 16" xfId="15305"/>
    <cellStyle name="Total 3 32 17" xfId="14192"/>
    <cellStyle name="Total 3 32 18" xfId="14457"/>
    <cellStyle name="Total 3 32 2" xfId="5022"/>
    <cellStyle name="Total 3 32 3" xfId="7728"/>
    <cellStyle name="Total 3 32 4" xfId="6780"/>
    <cellStyle name="Total 3 32 5" xfId="8747"/>
    <cellStyle name="Total 3 32 6" xfId="8185"/>
    <cellStyle name="Total 3 32 7" xfId="9378"/>
    <cellStyle name="Total 3 32 8" xfId="7439"/>
    <cellStyle name="Total 3 32 9" xfId="9194"/>
    <cellStyle name="Total 3 33" xfId="1802"/>
    <cellStyle name="Total 3 33 10" xfId="9775"/>
    <cellStyle name="Total 3 33 11" xfId="7849"/>
    <cellStyle name="Total 3 33 12" xfId="6400"/>
    <cellStyle name="Total 3 33 13" xfId="12235"/>
    <cellStyle name="Total 3 33 14" xfId="13589"/>
    <cellStyle name="Total 3 33 15" xfId="13726"/>
    <cellStyle name="Total 3 33 16" xfId="13613"/>
    <cellStyle name="Total 3 33 17" xfId="13638"/>
    <cellStyle name="Total 3 33 18" xfId="13887"/>
    <cellStyle name="Total 3 33 2" xfId="4931"/>
    <cellStyle name="Total 3 33 3" xfId="7637"/>
    <cellStyle name="Total 3 33 4" xfId="7424"/>
    <cellStyle name="Total 3 33 5" xfId="7398"/>
    <cellStyle name="Total 3 33 6" xfId="6367"/>
    <cellStyle name="Total 3 33 7" xfId="6602"/>
    <cellStyle name="Total 3 33 8" xfId="6325"/>
    <cellStyle name="Total 3 33 9" xfId="9922"/>
    <cellStyle name="Total 3 34" xfId="1575"/>
    <cellStyle name="Total 3 34 10" xfId="8141"/>
    <cellStyle name="Total 3 34 11" xfId="9750"/>
    <cellStyle name="Total 3 34 12" xfId="10318"/>
    <cellStyle name="Total 3 34 13" xfId="12008"/>
    <cellStyle name="Total 3 34 14" xfId="14933"/>
    <cellStyle name="Total 3 34 15" xfId="14537"/>
    <cellStyle name="Total 3 34 16" xfId="13653"/>
    <cellStyle name="Total 3 34 17" xfId="15408"/>
    <cellStyle name="Total 3 34 18" xfId="14479"/>
    <cellStyle name="Total 3 34 2" xfId="4704"/>
    <cellStyle name="Total 3 34 3" xfId="7465"/>
    <cellStyle name="Total 3 34 4" xfId="6349"/>
    <cellStyle name="Total 3 34 5" xfId="8618"/>
    <cellStyle name="Total 3 34 6" xfId="8917"/>
    <cellStyle name="Total 3 34 7" xfId="8932"/>
    <cellStyle name="Total 3 34 8" xfId="9539"/>
    <cellStyle name="Total 3 34 9" xfId="9667"/>
    <cellStyle name="Total 3 35" xfId="1807"/>
    <cellStyle name="Total 3 35 10" xfId="7355"/>
    <cellStyle name="Total 3 35 11" xfId="8911"/>
    <cellStyle name="Total 3 35 12" xfId="9125"/>
    <cellStyle name="Total 3 35 13" xfId="12240"/>
    <cellStyle name="Total 3 35 14" xfId="14883"/>
    <cellStyle name="Total 3 35 15" xfId="14853"/>
    <cellStyle name="Total 3 35 16" xfId="14904"/>
    <cellStyle name="Total 3 35 17" xfId="14663"/>
    <cellStyle name="Total 3 35 18" xfId="13730"/>
    <cellStyle name="Total 3 35 2" xfId="4936"/>
    <cellStyle name="Total 3 35 3" xfId="7642"/>
    <cellStyle name="Total 3 35 4" xfId="7942"/>
    <cellStyle name="Total 3 35 5" xfId="6613"/>
    <cellStyle name="Total 3 35 6" xfId="8053"/>
    <cellStyle name="Total 3 35 7" xfId="6758"/>
    <cellStyle name="Total 3 35 8" xfId="9101"/>
    <cellStyle name="Total 3 35 9" xfId="8110"/>
    <cellStyle name="Total 3 36" xfId="1435"/>
    <cellStyle name="Total 3 36 10" xfId="10254"/>
    <cellStyle name="Total 3 36 11" xfId="10399"/>
    <cellStyle name="Total 3 36 12" xfId="6667"/>
    <cellStyle name="Total 3 36 13" xfId="11868"/>
    <cellStyle name="Total 3 36 14" xfId="15152"/>
    <cellStyle name="Total 3 36 15" xfId="14936"/>
    <cellStyle name="Total 3 36 16" xfId="15513"/>
    <cellStyle name="Total 3 36 17" xfId="14082"/>
    <cellStyle name="Total 3 36 18" xfId="15618"/>
    <cellStyle name="Total 3 36 2" xfId="4564"/>
    <cellStyle name="Total 3 36 3" xfId="7351"/>
    <cellStyle name="Total 3 36 4" xfId="8447"/>
    <cellStyle name="Total 3 36 5" xfId="9179"/>
    <cellStyle name="Total 3 36 6" xfId="8573"/>
    <cellStyle name="Total 3 36 7" xfId="9711"/>
    <cellStyle name="Total 3 36 8" xfId="7956"/>
    <cellStyle name="Total 3 36 9" xfId="9632"/>
    <cellStyle name="Total 3 37" xfId="1821"/>
    <cellStyle name="Total 3 37 10" xfId="8883"/>
    <cellStyle name="Total 3 37 11" xfId="8539"/>
    <cellStyle name="Total 3 37 12" xfId="6689"/>
    <cellStyle name="Total 3 37 13" xfId="12254"/>
    <cellStyle name="Total 3 37 14" xfId="14653"/>
    <cellStyle name="Total 3 37 15" xfId="14055"/>
    <cellStyle name="Total 3 37 16" xfId="14124"/>
    <cellStyle name="Total 3 37 17" xfId="14158"/>
    <cellStyle name="Total 3 37 18" xfId="14258"/>
    <cellStyle name="Total 3 37 2" xfId="4950"/>
    <cellStyle name="Total 3 37 3" xfId="7656"/>
    <cellStyle name="Total 3 37 4" xfId="8025"/>
    <cellStyle name="Total 3 37 5" xfId="8592"/>
    <cellStyle name="Total 3 37 6" xfId="7795"/>
    <cellStyle name="Total 3 37 7" xfId="8980"/>
    <cellStyle name="Total 3 37 8" xfId="8915"/>
    <cellStyle name="Total 3 37 9" xfId="7453"/>
    <cellStyle name="Total 3 38" xfId="1805"/>
    <cellStyle name="Total 3 38 10" xfId="8145"/>
    <cellStyle name="Total 3 38 11" xfId="10178"/>
    <cellStyle name="Total 3 38 12" xfId="9366"/>
    <cellStyle name="Total 3 38 13" xfId="12238"/>
    <cellStyle name="Total 3 38 14" xfId="14073"/>
    <cellStyle name="Total 3 38 15" xfId="14248"/>
    <cellStyle name="Total 3 38 16" xfId="14914"/>
    <cellStyle name="Total 3 38 17" xfId="14922"/>
    <cellStyle name="Total 3 38 18" xfId="15606"/>
    <cellStyle name="Total 3 38 2" xfId="4934"/>
    <cellStyle name="Total 3 38 3" xfId="7640"/>
    <cellStyle name="Total 3 38 4" xfId="8579"/>
    <cellStyle name="Total 3 38 5" xfId="6829"/>
    <cellStyle name="Total 3 38 6" xfId="6591"/>
    <cellStyle name="Total 3 38 7" xfId="7036"/>
    <cellStyle name="Total 3 38 8" xfId="6303"/>
    <cellStyle name="Total 3 38 9" xfId="9089"/>
    <cellStyle name="Total 3 39" xfId="1827"/>
    <cellStyle name="Total 3 39 10" xfId="10278"/>
    <cellStyle name="Total 3 39 11" xfId="10411"/>
    <cellStyle name="Total 3 39 12" xfId="10393"/>
    <cellStyle name="Total 3 39 13" xfId="12260"/>
    <cellStyle name="Total 3 39 14" xfId="15177"/>
    <cellStyle name="Total 3 39 15" xfId="15143"/>
    <cellStyle name="Total 3 39 16" xfId="15532"/>
    <cellStyle name="Total 3 39 17" xfId="15506"/>
    <cellStyle name="Total 3 39 18" xfId="15465"/>
    <cellStyle name="Total 3 39 2" xfId="4956"/>
    <cellStyle name="Total 3 39 3" xfId="7662"/>
    <cellStyle name="Total 3 39 4" xfId="8269"/>
    <cellStyle name="Total 3 39 5" xfId="9211"/>
    <cellStyle name="Total 3 39 6" xfId="6682"/>
    <cellStyle name="Total 3 39 7" xfId="9738"/>
    <cellStyle name="Total 3 39 8" xfId="9702"/>
    <cellStyle name="Total 3 39 9" xfId="9864"/>
    <cellStyle name="Total 3 4" xfId="1312"/>
    <cellStyle name="Total 3 4 10" xfId="9570"/>
    <cellStyle name="Total 3 4 11" xfId="8944"/>
    <cellStyle name="Total 3 4 12" xfId="7910"/>
    <cellStyle name="Total 3 4 13" xfId="11745"/>
    <cellStyle name="Total 3 4 14" xfId="14658"/>
    <cellStyle name="Total 3 4 15" xfId="13665"/>
    <cellStyle name="Total 3 4 16" xfId="14681"/>
    <cellStyle name="Total 3 4 17" xfId="14690"/>
    <cellStyle name="Total 3 4 18" xfId="13696"/>
    <cellStyle name="Total 3 4 2" xfId="4441"/>
    <cellStyle name="Total 3 4 3" xfId="7230"/>
    <cellStyle name="Total 3 4 4" xfId="6326"/>
    <cellStyle name="Total 3 4 5" xfId="8056"/>
    <cellStyle name="Total 3 4 6" xfId="6582"/>
    <cellStyle name="Total 3 4 7" xfId="7918"/>
    <cellStyle name="Total 3 4 8" xfId="8462"/>
    <cellStyle name="Total 3 4 9" xfId="7534"/>
    <cellStyle name="Total 3 40" xfId="1778"/>
    <cellStyle name="Total 3 40 10" xfId="7359"/>
    <cellStyle name="Total 3 40 11" xfId="8022"/>
    <cellStyle name="Total 3 40 12" xfId="9880"/>
    <cellStyle name="Total 3 40 13" xfId="12211"/>
    <cellStyle name="Total 3 40 14" xfId="13809"/>
    <cellStyle name="Total 3 40 15" xfId="14109"/>
    <cellStyle name="Total 3 40 16" xfId="13897"/>
    <cellStyle name="Total 3 40 17" xfId="14596"/>
    <cellStyle name="Total 3 40 18" xfId="15155"/>
    <cellStyle name="Total 3 40 2" xfId="4907"/>
    <cellStyle name="Total 3 40 3" xfId="7613"/>
    <cellStyle name="Total 3 40 4" xfId="6482"/>
    <cellStyle name="Total 3 40 5" xfId="6550"/>
    <cellStyle name="Total 3 40 6" xfId="9031"/>
    <cellStyle name="Total 3 40 7" xfId="6291"/>
    <cellStyle name="Total 3 40 8" xfId="8819"/>
    <cellStyle name="Total 3 40 9" xfId="8295"/>
    <cellStyle name="Total 3 41" xfId="1915"/>
    <cellStyle name="Total 3 41 10" xfId="6684"/>
    <cellStyle name="Total 3 41 11" xfId="10107"/>
    <cellStyle name="Total 3 41 12" xfId="10227"/>
    <cellStyle name="Total 3 41 13" xfId="12348"/>
    <cellStyle name="Total 3 41 14" xfId="14371"/>
    <cellStyle name="Total 3 41 15" xfId="14366"/>
    <cellStyle name="Total 3 41 16" xfId="14478"/>
    <cellStyle name="Total 3 41 17" xfId="14464"/>
    <cellStyle name="Total 3 41 18" xfId="13944"/>
    <cellStyle name="Total 3 41 2" xfId="5044"/>
    <cellStyle name="Total 3 41 3" xfId="7750"/>
    <cellStyle name="Total 3 41 4" xfId="8130"/>
    <cellStyle name="Total 3 41 5" xfId="8192"/>
    <cellStyle name="Total 3 41 6" xfId="8795"/>
    <cellStyle name="Total 3 41 7" xfId="9075"/>
    <cellStyle name="Total 3 41 8" xfId="7078"/>
    <cellStyle name="Total 3 41 9" xfId="6296"/>
    <cellStyle name="Total 3 42" xfId="2745"/>
    <cellStyle name="Total 3 42 10" xfId="9067"/>
    <cellStyle name="Total 3 42 11" xfId="9010"/>
    <cellStyle name="Total 3 42 12" xfId="10448"/>
    <cellStyle name="Total 3 42 13" xfId="13176"/>
    <cellStyle name="Total 3 42 14" xfId="13938"/>
    <cellStyle name="Total 3 42 15" xfId="15260"/>
    <cellStyle name="Total 3 42 16" xfId="14666"/>
    <cellStyle name="Total 3 42 17" xfId="15591"/>
    <cellStyle name="Total 3 42 18" xfId="13741"/>
    <cellStyle name="Total 3 42 2" xfId="5873"/>
    <cellStyle name="Total 3 42 3" xfId="8363"/>
    <cellStyle name="Total 3 42 4" xfId="8678"/>
    <cellStyle name="Total 3 42 5" xfId="7948"/>
    <cellStyle name="Total 3 42 6" xfId="6847"/>
    <cellStyle name="Total 3 42 7" xfId="6498"/>
    <cellStyle name="Total 3 42 8" xfId="9834"/>
    <cellStyle name="Total 3 42 9" xfId="9464"/>
    <cellStyle name="Total 3 43" xfId="2758"/>
    <cellStyle name="Total 3 43 10" xfId="10461"/>
    <cellStyle name="Total 3 43 11" xfId="13189"/>
    <cellStyle name="Total 3 43 12" xfId="15221"/>
    <cellStyle name="Total 3 43 13" xfId="15273"/>
    <cellStyle name="Total 3 43 14" xfId="15557"/>
    <cellStyle name="Total 3 43 2" xfId="5886"/>
    <cellStyle name="Total 3 43 3" xfId="8376"/>
    <cellStyle name="Total 3 43 4" xfId="8691"/>
    <cellStyle name="Total 3 43 5" xfId="9331"/>
    <cellStyle name="Total 3 43 6" xfId="9785"/>
    <cellStyle name="Total 3 43 7" xfId="9470"/>
    <cellStyle name="Total 3 43 8" xfId="10306"/>
    <cellStyle name="Total 3 43 9" xfId="10433"/>
    <cellStyle name="Total 3 44" xfId="2747"/>
    <cellStyle name="Total 3 44 10" xfId="10450"/>
    <cellStyle name="Total 3 44 11" xfId="13178"/>
    <cellStyle name="Total 3 44 12" xfId="14836"/>
    <cellStyle name="Total 3 44 13" xfId="15262"/>
    <cellStyle name="Total 3 44 14" xfId="15375"/>
    <cellStyle name="Total 3 44 2" xfId="5875"/>
    <cellStyle name="Total 3 44 3" xfId="8365"/>
    <cellStyle name="Total 3 44 4" xfId="8680"/>
    <cellStyle name="Total 3 44 5" xfId="8855"/>
    <cellStyle name="Total 3 44 6" xfId="9486"/>
    <cellStyle name="Total 3 44 7" xfId="7878"/>
    <cellStyle name="Total 3 44 8" xfId="10106"/>
    <cellStyle name="Total 3 44 9" xfId="9427"/>
    <cellStyle name="Total 3 45" xfId="3350"/>
    <cellStyle name="Total 3 46" xfId="6395"/>
    <cellStyle name="Total 3 47" xfId="8017"/>
    <cellStyle name="Total 3 48" xfId="7124"/>
    <cellStyle name="Total 3 49" xfId="9284"/>
    <cellStyle name="Total 3 5" xfId="1242"/>
    <cellStyle name="Total 3 5 10" xfId="10068"/>
    <cellStyle name="Total 3 5 11" xfId="9972"/>
    <cellStyle name="Total 3 5 12" xfId="9593"/>
    <cellStyle name="Total 3 5 13" xfId="11675"/>
    <cellStyle name="Total 3 5 14" xfId="13968"/>
    <cellStyle name="Total 3 5 15" xfId="14423"/>
    <cellStyle name="Total 3 5 16" xfId="15328"/>
    <cellStyle name="Total 3 5 17" xfId="14812"/>
    <cellStyle name="Total 3 5 18" xfId="14465"/>
    <cellStyle name="Total 3 5 2" xfId="4371"/>
    <cellStyle name="Total 3 5 3" xfId="7160"/>
    <cellStyle name="Total 3 5 4" xfId="7936"/>
    <cellStyle name="Total 3 5 5" xfId="8789"/>
    <cellStyle name="Total 3 5 6" xfId="6514"/>
    <cellStyle name="Total 3 5 7" xfId="9415"/>
    <cellStyle name="Total 3 5 8" xfId="7974"/>
    <cellStyle name="Total 3 5 9" xfId="9817"/>
    <cellStyle name="Total 3 50" xfId="8873"/>
    <cellStyle name="Total 3 51" xfId="9149"/>
    <cellStyle name="Total 3 52" xfId="9438"/>
    <cellStyle name="Total 3 53" xfId="8001"/>
    <cellStyle name="Total 3 54" xfId="9165"/>
    <cellStyle name="Total 3 55" xfId="10658"/>
    <cellStyle name="Total 3 56" xfId="13775"/>
    <cellStyle name="Total 3 57" xfId="14732"/>
    <cellStyle name="Total 3 58" xfId="14068"/>
    <cellStyle name="Total 3 59" xfId="13631"/>
    <cellStyle name="Total 3 6" xfId="1345"/>
    <cellStyle name="Total 3 6 10" xfId="10104"/>
    <cellStyle name="Total 3 6 11" xfId="4017"/>
    <cellStyle name="Total 3 6 12" xfId="10304"/>
    <cellStyle name="Total 3 6 13" xfId="11778"/>
    <cellStyle name="Total 3 6 14" xfId="14654"/>
    <cellStyle name="Total 3 6 15" xfId="14518"/>
    <cellStyle name="Total 3 6 16" xfId="15372"/>
    <cellStyle name="Total 3 6 17" xfId="14616"/>
    <cellStyle name="Total 3 6 18" xfId="13712"/>
    <cellStyle name="Total 3 6 2" xfId="4474"/>
    <cellStyle name="Total 3 6 3" xfId="7263"/>
    <cellStyle name="Total 3 6 4" xfId="6314"/>
    <cellStyle name="Total 3 6 5" xfId="8871"/>
    <cellStyle name="Total 3 6 6" xfId="8793"/>
    <cellStyle name="Total 3 6 7" xfId="9483"/>
    <cellStyle name="Total 3 6 8" xfId="6635"/>
    <cellStyle name="Total 3 6 9" xfId="6324"/>
    <cellStyle name="Total 3 60" xfId="15642"/>
    <cellStyle name="Total 3 7" xfId="1236"/>
    <cellStyle name="Total 3 7 10" xfId="6297"/>
    <cellStyle name="Total 3 7 11" xfId="8644"/>
    <cellStyle name="Total 3 7 12" xfId="7768"/>
    <cellStyle name="Total 3 7 13" xfId="11669"/>
    <cellStyle name="Total 3 7 14" xfId="13788"/>
    <cellStyle name="Total 3 7 15" xfId="14919"/>
    <cellStyle name="Total 3 7 16" xfId="14409"/>
    <cellStyle name="Total 3 7 17" xfId="15308"/>
    <cellStyle name="Total 3 7 18" xfId="15414"/>
    <cellStyle name="Total 3 7 2" xfId="4365"/>
    <cellStyle name="Total 3 7 3" xfId="7154"/>
    <cellStyle name="Total 3 7 4" xfId="6720"/>
    <cellStyle name="Total 3 7 5" xfId="8103"/>
    <cellStyle name="Total 3 7 6" xfId="7962"/>
    <cellStyle name="Total 3 7 7" xfId="8463"/>
    <cellStyle name="Total 3 7 8" xfId="9382"/>
    <cellStyle name="Total 3 7 9" xfId="7381"/>
    <cellStyle name="Total 3 8" xfId="1258"/>
    <cellStyle name="Total 3 8 10" xfId="10061"/>
    <cellStyle name="Total 3 8 11" xfId="10134"/>
    <cellStyle name="Total 3 8 12" xfId="9376"/>
    <cellStyle name="Total 3 8 13" xfId="11691"/>
    <cellStyle name="Total 3 8 14" xfId="13724"/>
    <cellStyle name="Total 3 8 15" xfId="10643"/>
    <cellStyle name="Total 3 8 16" xfId="15320"/>
    <cellStyle name="Total 3 8 17" xfId="10653"/>
    <cellStyle name="Total 3 8 18" xfId="13899"/>
    <cellStyle name="Total 3 8 2" xfId="4387"/>
    <cellStyle name="Total 3 8 3" xfId="7176"/>
    <cellStyle name="Total 3 8 4" xfId="7071"/>
    <cellStyle name="Total 3 8 5" xfId="8775"/>
    <cellStyle name="Total 3 8 6" xfId="8040"/>
    <cellStyle name="Total 3 8 7" xfId="9401"/>
    <cellStyle name="Total 3 8 8" xfId="8724"/>
    <cellStyle name="Total 3 8 9" xfId="9805"/>
    <cellStyle name="Total 3 9" xfId="1255"/>
    <cellStyle name="Total 3 9 10" xfId="9240"/>
    <cellStyle name="Total 3 9 11" xfId="8890"/>
    <cellStyle name="Total 3 9 12" xfId="8729"/>
    <cellStyle name="Total 3 9 13" xfId="11688"/>
    <cellStyle name="Total 3 9 14" xfId="14472"/>
    <cellStyle name="Total 3 9 15" xfId="14776"/>
    <cellStyle name="Total 3 9 16" xfId="14289"/>
    <cellStyle name="Total 3 9 17" xfId="13879"/>
    <cellStyle name="Total 3 9 18" xfId="13732"/>
    <cellStyle name="Total 3 9 2" xfId="4384"/>
    <cellStyle name="Total 3 9 3" xfId="7173"/>
    <cellStyle name="Total 3 9 4" xfId="8049"/>
    <cellStyle name="Total 3 9 5" xfId="8518"/>
    <cellStyle name="Total 3 9 6" xfId="8402"/>
    <cellStyle name="Total 3 9 7" xfId="8817"/>
    <cellStyle name="Total 3 9 8" xfId="8394"/>
    <cellStyle name="Total 3 9 9" xfId="9400"/>
    <cellStyle name="Vérification 2" xfId="214"/>
  </cellStyles>
  <dxfs count="6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9" formatCode="_-* #,##0_-;\-* #,##0_-;_-* &quot;-&quot;??_-;_-@_-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#\ 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12114760"/>
        <c:axId val="312115936"/>
      </c:barChart>
      <c:dateAx>
        <c:axId val="312114760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12115936"/>
        <c:crosses val="autoZero"/>
        <c:auto val="0"/>
        <c:lblOffset val="100"/>
        <c:baseTimeUnit val="years"/>
      </c:dateAx>
      <c:valAx>
        <c:axId val="312115936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\ ##0.0" sourceLinked="1"/>
        <c:majorTickMark val="out"/>
        <c:minorTickMark val="none"/>
        <c:tickLblPos val="nextTo"/>
        <c:crossAx val="312114760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0741296"/>
        <c:axId val="440740120"/>
      </c:barChart>
      <c:dateAx>
        <c:axId val="44074129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0740120"/>
        <c:crosses val="autoZero"/>
        <c:auto val="1"/>
        <c:lblOffset val="100"/>
        <c:baseTimeUnit val="years"/>
        <c:minorUnit val="1"/>
      </c:dateAx>
      <c:valAx>
        <c:axId val="44074012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074129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973056"/>
        <c:axId val="449973448"/>
      </c:barChart>
      <c:catAx>
        <c:axId val="449973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9973448"/>
        <c:crosses val="autoZero"/>
        <c:auto val="1"/>
        <c:lblAlgn val="ctr"/>
        <c:lblOffset val="100"/>
        <c:tickMarkSkip val="1"/>
        <c:noMultiLvlLbl val="0"/>
      </c:catAx>
      <c:valAx>
        <c:axId val="4499734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9973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449974232"/>
        <c:axId val="449595696"/>
      </c:barChart>
      <c:catAx>
        <c:axId val="44997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95696"/>
        <c:crosses val="autoZero"/>
        <c:auto val="1"/>
        <c:lblAlgn val="ctr"/>
        <c:lblOffset val="100"/>
        <c:noMultiLvlLbl val="0"/>
      </c:catAx>
      <c:valAx>
        <c:axId val="449595696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9742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596480"/>
        <c:axId val="449596872"/>
      </c:barChart>
      <c:catAx>
        <c:axId val="4495964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9596872"/>
        <c:crosses val="autoZero"/>
        <c:auto val="1"/>
        <c:lblAlgn val="ctr"/>
        <c:lblOffset val="100"/>
        <c:tickMarkSkip val="1"/>
        <c:noMultiLvlLbl val="0"/>
      </c:catAx>
      <c:valAx>
        <c:axId val="4495968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959648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441467968"/>
        <c:axId val="441468360"/>
      </c:barChart>
      <c:catAx>
        <c:axId val="441467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1468360"/>
        <c:crosses val="autoZero"/>
        <c:auto val="1"/>
        <c:lblAlgn val="ctr"/>
        <c:lblOffset val="100"/>
        <c:noMultiLvlLbl val="0"/>
      </c:catAx>
      <c:valAx>
        <c:axId val="441468360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146796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1469144"/>
        <c:axId val="441469536"/>
      </c:barChart>
      <c:catAx>
        <c:axId val="44146914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1469536"/>
        <c:crosses val="autoZero"/>
        <c:auto val="1"/>
        <c:lblAlgn val="ctr"/>
        <c:lblOffset val="100"/>
        <c:tickMarkSkip val="1"/>
        <c:noMultiLvlLbl val="0"/>
      </c:catAx>
      <c:valAx>
        <c:axId val="44146953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146914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442672656"/>
        <c:axId val="442673048"/>
      </c:barChart>
      <c:catAx>
        <c:axId val="442672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673048"/>
        <c:crosses val="autoZero"/>
        <c:auto val="1"/>
        <c:lblAlgn val="ctr"/>
        <c:lblOffset val="100"/>
        <c:noMultiLvlLbl val="0"/>
      </c:catAx>
      <c:valAx>
        <c:axId val="44267304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672656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2673832"/>
        <c:axId val="4673821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4426738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67382136"/>
        <c:crosses val="autoZero"/>
        <c:auto val="1"/>
        <c:lblAlgn val="ctr"/>
        <c:lblOffset val="100"/>
        <c:noMultiLvlLbl val="0"/>
      </c:catAx>
      <c:valAx>
        <c:axId val="467382136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4267383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w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0F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20276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0F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0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57450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0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1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66579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1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0</xdr:colOff>
      <xdr:row>0</xdr:row>
      <xdr:rowOff>0</xdr:rowOff>
    </xdr:to>
    <xdr:grpSp>
      <xdr:nvGrpSpPr>
        <xdr:cNvPr id="2" name="Group 17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>
          <a:grpSpLocks/>
        </xdr:cNvGrpSpPr>
      </xdr:nvGrpSpPr>
      <xdr:grpSpPr bwMode="auto">
        <a:xfrm>
          <a:off x="0" y="0"/>
          <a:ext cx="5310188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4" name="Image 2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5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47529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5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6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25792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6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A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47815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A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C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479821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C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0D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5202767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0D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0D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0</xdr:row>
          <xdr:rowOff>0</xdr:rowOff>
        </xdr:from>
        <xdr:to>
          <xdr:col>10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D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228600</xdr:colOff>
          <xdr:row>0</xdr:row>
          <xdr:rowOff>0</xdr:rowOff>
        </xdr:from>
        <xdr:to>
          <xdr:col>14</xdr:col>
          <xdr:colOff>9525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D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13</xdr:col>
          <xdr:colOff>104775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D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0</xdr:rowOff>
        </xdr:from>
        <xdr:to>
          <xdr:col>13</xdr:col>
          <xdr:colOff>95250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D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104775</xdr:colOff>
          <xdr:row>0</xdr:row>
          <xdr:rowOff>0</xdr:rowOff>
        </xdr:from>
        <xdr:to>
          <xdr:col>13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D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85725</xdr:colOff>
          <xdr:row>0</xdr:row>
          <xdr:rowOff>0</xdr:rowOff>
        </xdr:from>
        <xdr:to>
          <xdr:col>14</xdr:col>
          <xdr:colOff>9525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D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13</xdr:col>
          <xdr:colOff>9525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D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0E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58415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0E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ables/table1.xml><?xml version="1.0" encoding="utf-8"?>
<table xmlns="http://schemas.openxmlformats.org/spreadsheetml/2006/main" id="2" name="Tableau13" displayName="Tableau13" ref="A4:S33" headerRowDxfId="48" dataDxfId="47" headerRowBorderDxfId="45" tableBorderDxfId="46" dataCellStyle="Milliers">
  <autoFilter ref="A4:S33"/>
  <tableColumns count="19">
    <tableColumn id="1" name="Codes des branches d'activité" totalsRowLabel="Total" dataDxfId="43" totalsRowDxfId="44"/>
    <tableColumn id="2" name="Branches d'activité" dataDxfId="41" totalsRowDxfId="42"/>
    <tableColumn id="3" name="2018:Q4" dataDxfId="39" totalsRowDxfId="40" dataCellStyle="Milliers"/>
    <tableColumn id="4" name="2019:Q1" dataDxfId="37" totalsRowDxfId="38" dataCellStyle="Milliers"/>
    <tableColumn id="5" name="2019:Q2" dataDxfId="35" totalsRowDxfId="36" dataCellStyle="Milliers"/>
    <tableColumn id="6" name="2019:Q3" dataDxfId="33" totalsRowDxfId="34" dataCellStyle="Milliers"/>
    <tableColumn id="7" name="2019:Q4" dataDxfId="31" totalsRowDxfId="32" dataCellStyle="Milliers"/>
    <tableColumn id="8" name="2020:Q1" dataDxfId="29" totalsRowDxfId="30" dataCellStyle="Milliers"/>
    <tableColumn id="9" name="2020:Q2" dataDxfId="27" totalsRowDxfId="28" dataCellStyle="Milliers"/>
    <tableColumn id="10" name="2020:Q3" dataDxfId="25" totalsRowDxfId="26" dataCellStyle="Milliers"/>
    <tableColumn id="11" name="2020:Q4" dataDxfId="23" totalsRowDxfId="24" dataCellStyle="Milliers"/>
    <tableColumn id="12" name="2021:Q1" dataDxfId="21" totalsRowDxfId="22" dataCellStyle="Milliers"/>
    <tableColumn id="13" name="2021:Q2" dataDxfId="19" totalsRowDxfId="20" dataCellStyle="Milliers"/>
    <tableColumn id="14" name="2021:Q3" dataDxfId="17" totalsRowDxfId="18" dataCellStyle="Milliers"/>
    <tableColumn id="15" name="2021:Q4" dataDxfId="15" totalsRowDxfId="16" dataCellStyle="Milliers"/>
    <tableColumn id="16" name="2022:Q1" dataDxfId="13" totalsRowDxfId="14" dataCellStyle="Milliers"/>
    <tableColumn id="17" name="2022:Q2" dataDxfId="11" totalsRowDxfId="12" dataCellStyle="Milliers"/>
    <tableColumn id="18" name="2022:Q3" dataDxfId="9" totalsRowDxfId="10" dataCellStyle="Milliers"/>
    <tableColumn id="19" name="2022:Q4" totalsRowFunction="sum" dataDxfId="7" totalsRowDxfId="8" dataCellStyle="Milliers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emf"/><Relationship Id="rId2" Type="http://schemas.openxmlformats.org/officeDocument/2006/relationships/drawing" Target="../drawings/drawing8.xml"/><Relationship Id="rId16" Type="http://schemas.openxmlformats.org/officeDocument/2006/relationships/oleObject" Target="../embeddings/oleObject7.bin"/><Relationship Id="rId1" Type="http://schemas.openxmlformats.org/officeDocument/2006/relationships/printerSettings" Target="../printerSettings/printerSettings14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w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2578125" defaultRowHeight="15" x14ac:dyDescent="0.25"/>
  <cols>
    <col min="1" max="1" width="47.7109375" style="129" customWidth="1"/>
    <col min="2" max="5" width="12.7109375" style="129" bestFit="1" customWidth="1"/>
    <col min="6" max="6" width="15" style="129" customWidth="1"/>
    <col min="7" max="16384" width="11.42578125" style="129"/>
  </cols>
  <sheetData>
    <row r="1" spans="1:12" ht="66.75" customHeight="1" thickBot="1" x14ac:dyDescent="0.3">
      <c r="A1" s="675" t="s">
        <v>316</v>
      </c>
      <c r="B1" s="676"/>
      <c r="C1" s="676"/>
      <c r="D1" s="676"/>
      <c r="E1" s="676"/>
      <c r="F1" s="677"/>
      <c r="I1" s="366"/>
    </row>
    <row r="2" spans="1:12" ht="15.75" thickBot="1" x14ac:dyDescent="0.3">
      <c r="A2" s="367" t="s">
        <v>317</v>
      </c>
      <c r="B2" s="283" t="e">
        <f>INDEX(anneeCNA,1,MAX(#REF!)-4)</f>
        <v>#REF!</v>
      </c>
      <c r="C2" s="284" t="e">
        <f>INDEX(anneeCNA,1,MAX(#REF!)-3)</f>
        <v>#REF!</v>
      </c>
      <c r="D2" s="284" t="e">
        <f>INDEX(anneeCNA,1,MAX(#REF!)-2)</f>
        <v>#REF!</v>
      </c>
      <c r="E2" s="284" t="e">
        <f>INDEX(anneeCNA,1,MAX(#REF!)-1)</f>
        <v>#REF!</v>
      </c>
      <c r="F2" s="285" t="e">
        <f>INDEX(anneeCNA,1,MAX(#REF!))</f>
        <v>#REF!</v>
      </c>
    </row>
    <row r="3" spans="1:12" x14ac:dyDescent="0.25">
      <c r="A3" s="373" t="s">
        <v>50</v>
      </c>
      <c r="B3" s="229"/>
      <c r="C3" s="230"/>
      <c r="D3" s="412" t="e">
        <f>INDEX(saisieanneeCNA,#REF!,MATCH(D$2,anneeCNA2,0))</f>
        <v>#REF!</v>
      </c>
      <c r="E3" s="412" t="e">
        <f>INDEX(saisieanneeCNA,#REF!,MATCH(E$2,anneeCNA2,0))</f>
        <v>#REF!</v>
      </c>
      <c r="F3" s="372" t="e">
        <f>INDEX(saisieanneeCNA,#REF!,MATCH(F$2,anneeCNA2,0))</f>
        <v>#REF!</v>
      </c>
    </row>
    <row r="4" spans="1:12" hidden="1" x14ac:dyDescent="0.25">
      <c r="A4" s="320"/>
      <c r="B4" s="287"/>
      <c r="C4" s="286"/>
      <c r="D4" s="286"/>
      <c r="E4" s="286"/>
      <c r="F4" s="288"/>
      <c r="H4" s="251"/>
    </row>
    <row r="5" spans="1:12" hidden="1" x14ac:dyDescent="0.25">
      <c r="A5" s="320"/>
      <c r="B5" s="287"/>
      <c r="C5" s="286"/>
      <c r="D5" s="286"/>
      <c r="E5" s="286"/>
      <c r="F5" s="288"/>
    </row>
    <row r="6" spans="1:12" hidden="1" x14ac:dyDescent="0.25">
      <c r="A6" s="374"/>
      <c r="B6" s="361"/>
      <c r="C6" s="362"/>
      <c r="D6" s="363"/>
      <c r="E6" s="362"/>
      <c r="F6" s="364"/>
    </row>
    <row r="7" spans="1:12" hidden="1" x14ac:dyDescent="0.25">
      <c r="A7" s="375"/>
      <c r="B7" s="287"/>
      <c r="C7" s="286"/>
      <c r="D7" s="286"/>
      <c r="E7" s="286"/>
      <c r="F7" s="288"/>
    </row>
    <row r="8" spans="1:12" x14ac:dyDescent="0.25">
      <c r="A8" s="130"/>
      <c r="B8" s="368"/>
      <c r="C8" s="369"/>
      <c r="D8" s="370"/>
      <c r="E8" s="250"/>
      <c r="F8" s="371"/>
      <c r="H8" s="252"/>
      <c r="I8" s="252"/>
    </row>
    <row r="9" spans="1:12" x14ac:dyDescent="0.25">
      <c r="A9" s="405" t="s">
        <v>100</v>
      </c>
      <c r="B9" s="287" t="e">
        <f>INDEX(saisieanneeCNA,#REF!,MATCH(B$2,anneeCNA2,0))</f>
        <v>#REF!</v>
      </c>
      <c r="C9" s="286" t="e">
        <f>INDEX(saisieanneeCNA,#REF!,MATCH(C$2,anneeCNA2,0))</f>
        <v>#REF!</v>
      </c>
      <c r="D9" s="286" t="e">
        <f>INDEX(saisieanneeCNA,#REF!,MATCH(D$2,anneeCNA2,0))</f>
        <v>#REF!</v>
      </c>
      <c r="E9" s="286" t="e">
        <f>INDEX(saisieanneeCNA,#REF!,MATCH(E$2,anneeCNA2,0))</f>
        <v>#REF!</v>
      </c>
      <c r="F9" s="288" t="e">
        <f>INDEX(saisieanneeCNA,#REF!,MATCH(F$2,anneeCNA2,0))</f>
        <v>#REF!</v>
      </c>
    </row>
    <row r="10" spans="1:12" x14ac:dyDescent="0.25">
      <c r="A10" s="376" t="s">
        <v>101</v>
      </c>
      <c r="B10" s="287" t="e">
        <f>INDEX(saisieanneeCNA,#REF!,MATCH(B$2,anneeCNA2,0))</f>
        <v>#REF!</v>
      </c>
      <c r="C10" s="286" t="e">
        <f>INDEX(saisieanneeCNA,#REF!,MATCH(C$2,anneeCNA2,0))</f>
        <v>#REF!</v>
      </c>
      <c r="D10" s="286" t="e">
        <f>INDEX(saisieanneeCNA,#REF!,MATCH(D$2,anneeCNA2,0))</f>
        <v>#REF!</v>
      </c>
      <c r="E10" s="286" t="e">
        <f>INDEX(saisieanneeCNA,#REF!,MATCH(E$2,anneeCNA2,0))</f>
        <v>#REF!</v>
      </c>
      <c r="F10" s="288" t="e">
        <f>INDEX(saisieanneeCNA,#REF!,MATCH(F$2,anneeCNA2,0))</f>
        <v>#REF!</v>
      </c>
      <c r="H10" s="290" t="e">
        <f>B2</f>
        <v>#REF!</v>
      </c>
      <c r="I10" s="290" t="e">
        <f>C2</f>
        <v>#REF!</v>
      </c>
      <c r="J10" s="290" t="e">
        <f>D2</f>
        <v>#REF!</v>
      </c>
      <c r="K10" s="290" t="e">
        <f>E2</f>
        <v>#REF!</v>
      </c>
      <c r="L10" s="290" t="e">
        <f>F2</f>
        <v>#REF!</v>
      </c>
    </row>
    <row r="11" spans="1:12" x14ac:dyDescent="0.25">
      <c r="A11" s="376" t="s">
        <v>51</v>
      </c>
      <c r="B11" s="361" t="e">
        <f>INDEX(saisieanneeCNA,#REF!,MATCH(B$2,anneeCNA2,0))</f>
        <v>#REF!</v>
      </c>
      <c r="C11" s="362" t="e">
        <f>INDEX(saisieanneeCNA,#REF!,MATCH(C$2,anneeCNA2,0))</f>
        <v>#REF!</v>
      </c>
      <c r="D11" s="362" t="e">
        <f>INDEX(saisieanneeCNA,#REF!,MATCH(D$2,anneeCNA2,0))</f>
        <v>#REF!</v>
      </c>
      <c r="E11" s="362" t="e">
        <f>INDEX(saisieanneeCNA,#REF!,MATCH(E$2,anneeCNA2,0))</f>
        <v>#REF!</v>
      </c>
      <c r="F11" s="288" t="e">
        <f>INDEX(saisieanneeCNA,#REF!,MATCH(F$2,anneeCNA2,0))</f>
        <v>#REF!</v>
      </c>
      <c r="G11" s="129" t="str">
        <f>A9</f>
        <v>Secteur Primaire</v>
      </c>
      <c r="H11" s="207" t="e">
        <f t="shared" ref="H11:L13" si="0">B9</f>
        <v>#REF!</v>
      </c>
      <c r="I11" s="207" t="e">
        <f t="shared" si="0"/>
        <v>#REF!</v>
      </c>
      <c r="J11" s="207" t="e">
        <f t="shared" si="0"/>
        <v>#REF!</v>
      </c>
      <c r="K11" s="207" t="e">
        <f t="shared" si="0"/>
        <v>#REF!</v>
      </c>
      <c r="L11" s="207" t="e">
        <f>F9</f>
        <v>#REF!</v>
      </c>
    </row>
    <row r="12" spans="1:12" x14ac:dyDescent="0.25">
      <c r="A12" s="130"/>
      <c r="B12" s="287"/>
      <c r="C12" s="286"/>
      <c r="D12" s="132"/>
      <c r="E12" s="152"/>
      <c r="F12" s="227"/>
      <c r="G12" s="129" t="str">
        <f>A10</f>
        <v>Secteur Secondaire</v>
      </c>
      <c r="H12" s="207" t="e">
        <f t="shared" si="0"/>
        <v>#REF!</v>
      </c>
      <c r="I12" s="207" t="e">
        <f t="shared" si="0"/>
        <v>#REF!</v>
      </c>
      <c r="J12" s="207" t="e">
        <f t="shared" si="0"/>
        <v>#REF!</v>
      </c>
      <c r="K12" s="207" t="e">
        <f t="shared" si="0"/>
        <v>#REF!</v>
      </c>
      <c r="L12" s="207" t="e">
        <f t="shared" si="0"/>
        <v>#REF!</v>
      </c>
    </row>
    <row r="13" spans="1:12" x14ac:dyDescent="0.25">
      <c r="A13" s="320" t="s">
        <v>307</v>
      </c>
      <c r="B13" s="287" t="e">
        <f>INDEX(saisieanneeCNA,#REF!,MATCH(B$2,anneeCNA2,0))</f>
        <v>#REF!</v>
      </c>
      <c r="C13" s="286" t="e">
        <f>INDEX(saisieanneeCNA,#REF!,MATCH(C$2,anneeCNA2,0))</f>
        <v>#REF!</v>
      </c>
      <c r="D13" s="286" t="e">
        <f>INDEX(saisieanneeCNA,#REF!,MATCH(D$2,anneeCNA2,0))</f>
        <v>#REF!</v>
      </c>
      <c r="E13" s="286" t="e">
        <f>INDEX(saisieanneeCNA,#REF!,MATCH(E$2,anneeCNA2,0))</f>
        <v>#REF!</v>
      </c>
      <c r="F13" s="288" t="e">
        <f>INDEX(saisieanneeCNA,#REF!,MATCH(F$2,anneeCNA2,0))</f>
        <v>#REF!</v>
      </c>
      <c r="G13" s="129" t="str">
        <f>A11</f>
        <v>Secteur Tertiaire</v>
      </c>
      <c r="H13" s="207" t="e">
        <f t="shared" si="0"/>
        <v>#REF!</v>
      </c>
      <c r="I13" s="207" t="e">
        <f t="shared" si="0"/>
        <v>#REF!</v>
      </c>
      <c r="J13" s="207" t="e">
        <f t="shared" si="0"/>
        <v>#REF!</v>
      </c>
      <c r="K13" s="207" t="e">
        <f t="shared" si="0"/>
        <v>#REF!</v>
      </c>
      <c r="L13" s="207" t="e">
        <f t="shared" si="0"/>
        <v>#REF!</v>
      </c>
    </row>
    <row r="14" spans="1:12" hidden="1" x14ac:dyDescent="0.25">
      <c r="A14" s="206" t="s">
        <v>53</v>
      </c>
      <c r="B14" s="287" t="e">
        <f>INDEX(saisieanneeCNA,#REF!,MATCH(B$2,anneeCNA2,0))</f>
        <v>#REF!</v>
      </c>
      <c r="C14" s="286" t="e">
        <f>INDEX(saisieanneeCNA,#REF!,MATCH(C$2,anneeCNA2,0))</f>
        <v>#REF!</v>
      </c>
      <c r="D14" s="286" t="e">
        <f>INDEX(saisieanneeCNA,#REF!,MATCH(D$2,anneeCNA2,0))</f>
        <v>#REF!</v>
      </c>
      <c r="E14" s="286" t="e">
        <f>INDEX(saisieanneeCNA,#REF!,MATCH(E$2,anneeCNA2,0))</f>
        <v>#REF!</v>
      </c>
      <c r="F14" s="288" t="e">
        <f>INDEX(saisieanneeCNA,#REF!,MATCH(F$2,anneeCNA2,0))</f>
        <v>#REF!</v>
      </c>
    </row>
    <row r="15" spans="1:12" hidden="1" x14ac:dyDescent="0.25">
      <c r="A15" s="206" t="s">
        <v>54</v>
      </c>
      <c r="B15" s="287" t="e">
        <f>INDEX(saisieanneeCNA,#REF!,MATCH(B$2,anneeCNA2,0))</f>
        <v>#REF!</v>
      </c>
      <c r="C15" s="286" t="e">
        <f>INDEX(saisieanneeCNA,#REF!,MATCH(C$2,anneeCNA2,0))</f>
        <v>#REF!</v>
      </c>
      <c r="D15" s="286" t="e">
        <f>INDEX(saisieanneeCNA,#REF!,MATCH(D$2,anneeCNA2,0))</f>
        <v>#REF!</v>
      </c>
      <c r="E15" s="286" t="e">
        <f>INDEX(saisieanneeCNA,#REF!,MATCH(E$2,anneeCNA2,0))</f>
        <v>#REF!</v>
      </c>
      <c r="F15" s="288" t="e">
        <f>INDEX(saisieanneeCNA,#REF!,MATCH(F$2,anneeCNA2,0))</f>
        <v>#REF!</v>
      </c>
    </row>
    <row r="16" spans="1:12" x14ac:dyDescent="0.25">
      <c r="A16" s="206"/>
      <c r="B16" s="287"/>
      <c r="C16" s="358"/>
      <c r="D16" s="358"/>
      <c r="E16" s="358"/>
      <c r="F16" s="288"/>
    </row>
    <row r="17" spans="1:10" x14ac:dyDescent="0.25">
      <c r="A17" s="407" t="s">
        <v>325</v>
      </c>
      <c r="B17" s="287" t="e">
        <f>INDEX(saisieanneeCNA,#REF!,MATCH(B$2,anneeCNA2,0))</f>
        <v>#REF!</v>
      </c>
      <c r="C17" s="358" t="e">
        <f>INDEX(saisieanneeCNA,#REF!,MATCH(C$2,anneeCNA2,0))</f>
        <v>#REF!</v>
      </c>
      <c r="D17" s="358" t="e">
        <f>INDEX(saisieanneeCNA,#REF!,MATCH(D$2,anneeCNA2,0))</f>
        <v>#REF!</v>
      </c>
      <c r="E17" s="358" t="e">
        <f>INDEX(saisieanneeCNA,#REF!,MATCH(E$2,anneeCNA2,0))</f>
        <v>#REF!</v>
      </c>
      <c r="F17" s="288" t="e">
        <f>INDEX(saisieanneeCNA,#REF!,MATCH(F$2,anneeCNA2,0))</f>
        <v>#REF!</v>
      </c>
    </row>
    <row r="18" spans="1:10" x14ac:dyDescent="0.25">
      <c r="A18" s="404"/>
      <c r="B18" s="287"/>
      <c r="C18" s="358"/>
      <c r="D18" s="358"/>
      <c r="E18" s="358"/>
      <c r="F18" s="288"/>
    </row>
    <row r="19" spans="1:10" x14ac:dyDescent="0.25">
      <c r="A19" s="407" t="s">
        <v>326</v>
      </c>
      <c r="B19" s="287" t="e">
        <f>INDEX(saisieanneeCNA,#REF!,MATCH(B$2,anneeCNA2,0))</f>
        <v>#REF!</v>
      </c>
      <c r="C19" s="358" t="e">
        <f>INDEX(saisieanneeCNA,#REF!,MATCH(C$2,anneeCNA2,0))</f>
        <v>#REF!</v>
      </c>
      <c r="D19" s="358" t="e">
        <f>INDEX(saisieanneeCNA,#REF!,MATCH(D$2,anneeCNA2,0))</f>
        <v>#REF!</v>
      </c>
      <c r="E19" s="358" t="e">
        <f>INDEX(saisieanneeCNA,#REF!,MATCH(E$2,anneeCNA2,0))</f>
        <v>#REF!</v>
      </c>
      <c r="F19" s="288" t="e">
        <f>INDEX(saisieanneeCNA,#REF!,MATCH(F$2,anneeCNA2,0))</f>
        <v>#REF!</v>
      </c>
    </row>
    <row r="20" spans="1:10" x14ac:dyDescent="0.25">
      <c r="A20" s="404"/>
      <c r="B20" s="287"/>
      <c r="C20" s="358"/>
      <c r="D20" s="358"/>
      <c r="E20" s="358"/>
      <c r="F20" s="288"/>
    </row>
    <row r="21" spans="1:10" x14ac:dyDescent="0.25">
      <c r="A21" s="407" t="s">
        <v>308</v>
      </c>
      <c r="B21" s="287" t="e">
        <f>INDEX(saisieanneeCNA,#REF!,MATCH(B$2,anneeCNA2,0))</f>
        <v>#REF!</v>
      </c>
      <c r="C21" s="358" t="e">
        <f>INDEX(saisieanneeCNA,#REF!,MATCH(C$2,anneeCNA2,0))</f>
        <v>#REF!</v>
      </c>
      <c r="D21" s="358" t="e">
        <f>INDEX(saisieanneeCNA,#REF!,MATCH(D$2,anneeCNA2,0))</f>
        <v>#REF!</v>
      </c>
      <c r="E21" s="358" t="e">
        <f>INDEX(saisieanneeCNA,#REF!,MATCH(E$2,anneeCNA2,0))</f>
        <v>#REF!</v>
      </c>
      <c r="F21" s="288" t="e">
        <f>INDEX(saisieanneeCNA,#REF!,MATCH(F$2,anneeCNA2,0))</f>
        <v>#REF!</v>
      </c>
    </row>
    <row r="22" spans="1:10" x14ac:dyDescent="0.25">
      <c r="A22" s="406" t="s">
        <v>322</v>
      </c>
      <c r="B22" s="409" t="e">
        <f>INDEX(saisieanneeCNA,#REF!,MATCH(B$2,anneeCNA2,0))</f>
        <v>#REF!</v>
      </c>
      <c r="C22" s="410" t="e">
        <f>INDEX(saisieanneeCNA,#REF!,MATCH(C$2,anneeCNA2,0))</f>
        <v>#REF!</v>
      </c>
      <c r="D22" s="410" t="e">
        <f>INDEX(saisieanneeCNA,#REF!,MATCH(D$2,anneeCNA2,0))</f>
        <v>#REF!</v>
      </c>
      <c r="E22" s="410" t="e">
        <f>INDEX(saisieanneeCNA,#REF!,MATCH(E$2,anneeCNA2,0))</f>
        <v>#REF!</v>
      </c>
      <c r="F22" s="411" t="e">
        <f>INDEX(saisieanneeCNA,#REF!,MATCH(F$2,anneeCNA2,0))</f>
        <v>#REF!</v>
      </c>
    </row>
    <row r="23" spans="1:10" x14ac:dyDescent="0.25">
      <c r="A23" s="408" t="s">
        <v>327</v>
      </c>
      <c r="B23" s="287" t="e">
        <f>INDEX(saisieanneeCNA,#REF!,MATCH(B$2,anneeCNA2,0))</f>
        <v>#REF!</v>
      </c>
      <c r="C23" s="286" t="e">
        <f>INDEX(saisieanneeCNA,#REF!,MATCH(C$2,anneeCNA2,0))</f>
        <v>#REF!</v>
      </c>
      <c r="D23" s="286" t="e">
        <f>INDEX(saisieanneeCNA,#REF!,MATCH(D$2,anneeCNA2,0))</f>
        <v>#REF!</v>
      </c>
      <c r="E23" s="286" t="e">
        <f>INDEX(saisieanneeCNA,#REF!,MATCH(E$2,anneeCNA2,0))</f>
        <v>#REF!</v>
      </c>
      <c r="F23" s="288" t="e">
        <f>INDEX(saisieanneeCNA,#REF!,MATCH(F$2,anneeCNA2,0))</f>
        <v>#REF!</v>
      </c>
      <c r="G23" s="129" t="s">
        <v>64</v>
      </c>
      <c r="H23" s="129">
        <v>2.9462125101500813</v>
      </c>
      <c r="I23" s="129">
        <v>8.5358975012288507</v>
      </c>
      <c r="J23" s="129">
        <v>-3.3197910061650515</v>
      </c>
    </row>
    <row r="24" spans="1:10" x14ac:dyDescent="0.25">
      <c r="A24" s="405" t="s">
        <v>323</v>
      </c>
      <c r="B24" s="287" t="e">
        <f>INDEX(saisieanneeCNA,#REF!,MATCH(B$2,anneeCNA2,0))</f>
        <v>#REF!</v>
      </c>
      <c r="C24" s="286" t="e">
        <f>INDEX(saisieanneeCNA,#REF!,MATCH(C$2,anneeCNA2,0))</f>
        <v>#REF!</v>
      </c>
      <c r="D24" s="286" t="e">
        <f>INDEX(saisieanneeCNA,#REF!,MATCH(D$2,anneeCNA2,0))</f>
        <v>#REF!</v>
      </c>
      <c r="E24" s="286" t="e">
        <f>INDEX(saisieanneeCNA,#REF!,MATCH(E$2,anneeCNA2,0))</f>
        <v>#REF!</v>
      </c>
      <c r="F24" s="288" t="e">
        <f>INDEX(saisieanneeCNA,#REF!,MATCH(F$2,anneeCNA2,0))</f>
        <v>#REF!</v>
      </c>
      <c r="G24" s="129" t="s">
        <v>52</v>
      </c>
      <c r="H24" s="129">
        <v>4.5098261369946879</v>
      </c>
      <c r="I24" s="129">
        <v>10.702953620782507</v>
      </c>
      <c r="J24" s="129">
        <v>-0.19009475724354186</v>
      </c>
    </row>
    <row r="25" spans="1:10" x14ac:dyDescent="0.25">
      <c r="A25" s="405" t="s">
        <v>324</v>
      </c>
      <c r="B25" s="287" t="e">
        <f>INDEX(saisieanneeCNA,#REF!,MATCH(B$2,anneeCNA2,0))</f>
        <v>#REF!</v>
      </c>
      <c r="C25" s="286" t="e">
        <f>INDEX(saisieanneeCNA,#REF!,MATCH(C$2,anneeCNA2,0))</f>
        <v>#REF!</v>
      </c>
      <c r="D25" s="286" t="e">
        <f>INDEX(saisieanneeCNA,#REF!,MATCH(D$2,anneeCNA2,0))</f>
        <v>#REF!</v>
      </c>
      <c r="E25" s="286" t="e">
        <f>INDEX(saisieanneeCNA,#REF!,MATCH(E$2,anneeCNA2,0))</f>
        <v>#REF!</v>
      </c>
      <c r="F25" s="288" t="e">
        <f>INDEX(saisieanneeCNA,#REF!,MATCH(F$2,anneeCNA2,0))</f>
        <v>#REF!</v>
      </c>
      <c r="G25" s="129" t="s">
        <v>53</v>
      </c>
      <c r="H25" s="129">
        <v>1.6380572285603634</v>
      </c>
      <c r="I25" s="129">
        <v>1.8049466478324838</v>
      </c>
      <c r="J25" s="129">
        <v>-7.9795667050436503</v>
      </c>
    </row>
    <row r="26" spans="1:10" x14ac:dyDescent="0.25">
      <c r="A26" s="206"/>
      <c r="B26" s="287"/>
      <c r="C26" s="286"/>
      <c r="D26" s="286"/>
      <c r="E26" s="286"/>
      <c r="F26" s="288"/>
      <c r="G26" s="129" t="s">
        <v>54</v>
      </c>
      <c r="H26" s="129">
        <v>1.0000000000000009</v>
      </c>
      <c r="I26" s="129">
        <v>30.360941658042218</v>
      </c>
      <c r="J26" s="129">
        <v>9.9087770167827216E-2</v>
      </c>
    </row>
    <row r="27" spans="1:10" x14ac:dyDescent="0.25">
      <c r="A27" s="405" t="s">
        <v>309</v>
      </c>
      <c r="B27" s="287" t="e">
        <f>INDEX(saisieanneeCNA,#REF!,MATCH(B$2,anneeCNA2,0))</f>
        <v>#REF!</v>
      </c>
      <c r="C27" s="286" t="e">
        <f>INDEX(saisieanneeCNA,#REF!,MATCH(C$2,anneeCNA2,0))</f>
        <v>#REF!</v>
      </c>
      <c r="D27" s="286" t="e">
        <f>INDEX(saisieanneeCNA,#REF!,MATCH(D$2,anneeCNA2,0))</f>
        <v>#REF!</v>
      </c>
      <c r="E27" s="286" t="e">
        <f>INDEX(saisieanneeCNA,#REF!,MATCH(E$2,anneeCNA2,0))</f>
        <v>#REF!</v>
      </c>
      <c r="F27" s="288" t="e">
        <f>INDEX(saisieanneeCNA,#REF!,MATCH(F$2,anneeCNA2,0))</f>
        <v>#REF!</v>
      </c>
      <c r="G27" s="129" t="s">
        <v>66</v>
      </c>
      <c r="H27" s="129">
        <v>0</v>
      </c>
      <c r="I27" s="129">
        <v>57.269683648731196</v>
      </c>
      <c r="J27" s="129">
        <v>34.019417224528596</v>
      </c>
    </row>
    <row r="28" spans="1:10" x14ac:dyDescent="0.25">
      <c r="A28" s="206"/>
      <c r="B28" s="287"/>
      <c r="C28" s="286"/>
      <c r="D28" s="286"/>
      <c r="E28" s="286"/>
      <c r="F28" s="288"/>
      <c r="G28" s="129" t="s">
        <v>67</v>
      </c>
      <c r="H28" s="129">
        <v>9.0000000000000071</v>
      </c>
      <c r="I28" s="129">
        <v>-11.151403639278456</v>
      </c>
      <c r="J28" s="129">
        <v>54.723853131521885</v>
      </c>
    </row>
    <row r="29" spans="1:10" x14ac:dyDescent="0.25">
      <c r="A29" s="320" t="s">
        <v>310</v>
      </c>
      <c r="B29" s="365" t="e">
        <f>INDEX(saisieanneeCNA,#REF!,MATCH(B$2,anneeCNA2,0))</f>
        <v>#REF!</v>
      </c>
      <c r="C29" s="358" t="e">
        <f>INDEX(saisieanneeCNA,#REF!,MATCH(C$2,anneeCNA2,0))</f>
        <v>#REF!</v>
      </c>
      <c r="D29" s="358" t="e">
        <f>INDEX(saisieanneeCNA,#REF!,MATCH(D$2,anneeCNA2,0))</f>
        <v>#REF!</v>
      </c>
      <c r="E29" s="358" t="e">
        <f>INDEX(saisieanneeCNA,#REF!,MATCH(E$2,anneeCNA2,0))</f>
        <v>#REF!</v>
      </c>
      <c r="F29" s="288" t="e">
        <f>INDEX(saisieanneeCNA,#REF!,MATCH(F$2,anneeCNA2,0))</f>
        <v>#REF!</v>
      </c>
      <c r="G29" s="129" t="s">
        <v>55</v>
      </c>
      <c r="H29" s="129">
        <v>6.8999999999999728</v>
      </c>
      <c r="I29" s="129">
        <v>-0.40580360195949794</v>
      </c>
      <c r="J29" s="129">
        <v>7.5186169057480878</v>
      </c>
    </row>
    <row r="30" spans="1:10" ht="30" x14ac:dyDescent="0.25">
      <c r="A30" s="377" t="s">
        <v>311</v>
      </c>
      <c r="B30" s="365" t="e">
        <f>INDEX(saisieanneeCNA,#REF!,MATCH(B$2,anneeCNA2,0))</f>
        <v>#REF!</v>
      </c>
      <c r="C30" s="358" t="e">
        <f>INDEX(saisieanneeCNA,#REF!,MATCH(C$2,anneeCNA2,0))</f>
        <v>#REF!</v>
      </c>
      <c r="D30" s="358" t="e">
        <f>INDEX(saisieanneeCNA,#REF!,MATCH(D$2,anneeCNA2,0))</f>
        <v>#REF!</v>
      </c>
      <c r="E30" s="358" t="e">
        <f>INDEX(saisieanneeCNA,#REF!,MATCH(E$2,anneeCNA2,0))</f>
        <v>#REF!</v>
      </c>
      <c r="F30" s="288" t="e">
        <f>INDEX(saisieanneeCNA,#REF!,MATCH(F$2,anneeCNA2,0))</f>
        <v>#REF!</v>
      </c>
      <c r="G30" s="129" t="s">
        <v>68</v>
      </c>
      <c r="H30" s="129">
        <v>12.47</v>
      </c>
      <c r="I30" s="129">
        <v>-5.9</v>
      </c>
      <c r="J30" s="129">
        <v>-1.7826894878524999</v>
      </c>
    </row>
    <row r="31" spans="1:10" ht="30" x14ac:dyDescent="0.25">
      <c r="A31" s="377" t="s">
        <v>315</v>
      </c>
      <c r="B31" s="365" t="e">
        <f>INDEX(saisieanneeCNA,#REF!,MATCH(B$2,anneeCNA2,0))</f>
        <v>#REF!</v>
      </c>
      <c r="C31" s="358" t="e">
        <f>INDEX(saisieanneeCNA,#REF!,MATCH(C$2,anneeCNA2,0))</f>
        <v>#REF!</v>
      </c>
      <c r="D31" s="358" t="e">
        <f>INDEX(saisieanneeCNA,#REF!,MATCH(D$2,anneeCNA2,0))</f>
        <v>#REF!</v>
      </c>
      <c r="E31" s="358" t="e">
        <f>INDEX(saisieanneeCNA,#REF!,MATCH(E$2,anneeCNA2,0))</f>
        <v>#REF!</v>
      </c>
      <c r="F31" s="288" t="e">
        <f>INDEX(saisieanneeCNA,#REF!,MATCH(F$2,anneeCNA2,0))</f>
        <v>#REF!</v>
      </c>
    </row>
    <row r="32" spans="1:10" x14ac:dyDescent="0.25">
      <c r="A32" s="206"/>
      <c r="B32" s="365"/>
      <c r="C32" s="358"/>
      <c r="D32" s="358"/>
      <c r="E32" s="358"/>
      <c r="F32" s="288"/>
    </row>
    <row r="33" spans="1:10" x14ac:dyDescent="0.25">
      <c r="A33" s="320" t="s">
        <v>312</v>
      </c>
      <c r="B33" s="365" t="e">
        <f>INDEX(saisieanneeCNA,#REF!,MATCH(B$2,anneeCNA2,0))</f>
        <v>#REF!</v>
      </c>
      <c r="C33" s="358" t="e">
        <f>INDEX(saisieanneeCNA,#REF!,MATCH(C$2,anneeCNA2,0))</f>
        <v>#REF!</v>
      </c>
      <c r="D33" s="358" t="e">
        <f>INDEX(saisieanneeCNA,#REF!,MATCH(D$2,anneeCNA2,0))</f>
        <v>#REF!</v>
      </c>
      <c r="E33" s="358" t="e">
        <f>INDEX(saisieanneeCNA,#REF!,MATCH(E$2,anneeCNA2,0))</f>
        <v>#REF!</v>
      </c>
      <c r="F33" s="288" t="e">
        <f>INDEX(saisieanneeCNA,#REF!,MATCH(F$2,anneeCNA2,0))</f>
        <v>#REF!</v>
      </c>
      <c r="G33" s="129" t="s">
        <v>70</v>
      </c>
      <c r="H33" s="129">
        <v>-9.0999999999999854</v>
      </c>
      <c r="I33" s="129">
        <v>-5.9000000000000057</v>
      </c>
      <c r="J33" s="129">
        <v>-14.511738983255263</v>
      </c>
    </row>
    <row r="34" spans="1:10" x14ac:dyDescent="0.25">
      <c r="A34" s="376" t="s">
        <v>313</v>
      </c>
      <c r="B34" s="365" t="e">
        <f>INDEX(saisieanneeCNA,#REF!,MATCH(B$2,anneeCNA2,0))</f>
        <v>#REF!</v>
      </c>
      <c r="C34" s="358" t="e">
        <f>INDEX(saisieanneeCNA,#REF!,MATCH(C$2,anneeCNA2,0))</f>
        <v>#REF!</v>
      </c>
      <c r="D34" s="358" t="e">
        <f>INDEX(saisieanneeCNA,#REF!,MATCH(D$2,anneeCNA2,0))</f>
        <v>#REF!</v>
      </c>
      <c r="E34" s="358" t="e">
        <f>INDEX(saisieanneeCNA,#REF!,MATCH(E$2,anneeCNA2,0))</f>
        <v>#REF!</v>
      </c>
      <c r="F34" s="288" t="e">
        <f>INDEX(saisieanneeCNA,#REF!,MATCH(F$2,anneeCNA2,0))</f>
        <v>#REF!</v>
      </c>
      <c r="G34" s="129" t="s">
        <v>71</v>
      </c>
      <c r="H34" s="129">
        <v>-5.500000000000016</v>
      </c>
      <c r="I34" s="129">
        <v>-19.274708209052349</v>
      </c>
      <c r="J34" s="129">
        <v>3.0000000000000249</v>
      </c>
    </row>
    <row r="35" spans="1:10" x14ac:dyDescent="0.25">
      <c r="A35" s="376" t="s">
        <v>314</v>
      </c>
      <c r="B35" s="365" t="e">
        <f>INDEX(saisieanneeCNA,#REF!,MATCH(B$2,anneeCNA2,0))</f>
        <v>#REF!</v>
      </c>
      <c r="C35" s="358" t="e">
        <f>INDEX(saisieanneeCNA,#REF!,MATCH(C$2,anneeCNA2,0))</f>
        <v>#REF!</v>
      </c>
      <c r="D35" s="358" t="e">
        <f>INDEX(saisieanneeCNA,#REF!,MATCH(D$2,anneeCNA2,0))</f>
        <v>#REF!</v>
      </c>
      <c r="E35" s="358" t="e">
        <f>INDEX(saisieanneeCNA,#REF!,MATCH(E$2,anneeCNA2,0))</f>
        <v>#REF!</v>
      </c>
      <c r="F35" s="288" t="e">
        <f>INDEX(saisieanneeCNA,#REF!,MATCH(F$2,anneeCNA2,0))</f>
        <v>#REF!</v>
      </c>
      <c r="G35" s="129" t="s">
        <v>72</v>
      </c>
      <c r="H35" s="129">
        <v>-7.2999999999999954</v>
      </c>
      <c r="I35" s="129">
        <v>-0.20000000000000018</v>
      </c>
      <c r="J35" s="129">
        <v>-7.6308805208557873</v>
      </c>
    </row>
    <row r="36" spans="1:10" hidden="1" x14ac:dyDescent="0.25">
      <c r="A36" s="206">
        <v>0</v>
      </c>
      <c r="B36" s="287" t="e">
        <f>INDEX(saisieanneeCNA,#REF!,MATCH(B$2,anneeCNA2,0))</f>
        <v>#REF!</v>
      </c>
      <c r="C36" s="286" t="e">
        <f>INDEX(saisieanneeCNA,#REF!,MATCH(C$2,anneeCNA2,0))</f>
        <v>#REF!</v>
      </c>
      <c r="D36" s="286" t="e">
        <f>INDEX(saisieanneeCNA,#REF!,MATCH(D$2,anneeCNA2,0))</f>
        <v>#REF!</v>
      </c>
      <c r="E36" s="286" t="e">
        <f>INDEX(saisieanneeCNA,#REF!,MATCH(E$2,anneeCNA2,0))</f>
        <v>#REF!</v>
      </c>
      <c r="F36" s="288" t="e">
        <f>INDEX(saisieanneeCNA,#REF!,MATCH(F$2,anneeCNA2,0))</f>
        <v>#REF!</v>
      </c>
      <c r="G36" s="129" t="s">
        <v>73</v>
      </c>
      <c r="H36" s="129">
        <v>-4.3999999999999932</v>
      </c>
      <c r="I36" s="129">
        <v>-24.579066346668434</v>
      </c>
      <c r="J36" s="129">
        <v>7.2858866307657921</v>
      </c>
    </row>
    <row r="37" spans="1:10" hidden="1" x14ac:dyDescent="0.25">
      <c r="A37" s="206">
        <v>0</v>
      </c>
      <c r="B37" s="287" t="e">
        <f>INDEX(saisieanneeCNA,#REF!,MATCH(B$2,anneeCNA2,0))</f>
        <v>#REF!</v>
      </c>
      <c r="C37" s="286" t="e">
        <f>INDEX(saisieanneeCNA,#REF!,MATCH(C$2,anneeCNA2,0))</f>
        <v>#REF!</v>
      </c>
      <c r="D37" s="286" t="e">
        <f>INDEX(saisieanneeCNA,#REF!,MATCH(D$2,anneeCNA2,0))</f>
        <v>#REF!</v>
      </c>
      <c r="E37" s="286" t="e">
        <f>INDEX(saisieanneeCNA,#REF!,MATCH(E$2,anneeCNA2,0))</f>
        <v>#REF!</v>
      </c>
      <c r="F37" s="288" t="e">
        <f>INDEX(saisieanneeCNA,#REF!,MATCH(F$2,anneeCNA2,0))</f>
        <v>#REF!</v>
      </c>
      <c r="G37" s="129" t="s">
        <v>74</v>
      </c>
      <c r="H37" s="129">
        <v>-5.100000000000005</v>
      </c>
      <c r="I37" s="129">
        <v>-6.2000000000000055</v>
      </c>
      <c r="J37" s="129">
        <v>0</v>
      </c>
    </row>
    <row r="38" spans="1:10" hidden="1" x14ac:dyDescent="0.25">
      <c r="A38" s="206">
        <v>0</v>
      </c>
      <c r="B38" s="287" t="e">
        <f>INDEX(saisieanneeCNA,#REF!,MATCH(B$2,anneeCNA2,0))</f>
        <v>#REF!</v>
      </c>
      <c r="C38" s="286" t="e">
        <f>INDEX(saisieanneeCNA,#REF!,MATCH(C$2,anneeCNA2,0))</f>
        <v>#REF!</v>
      </c>
      <c r="D38" s="286" t="e">
        <f>INDEX(saisieanneeCNA,#REF!,MATCH(D$2,anneeCNA2,0))</f>
        <v>#REF!</v>
      </c>
      <c r="E38" s="286" t="e">
        <f>INDEX(saisieanneeCNA,#REF!,MATCH(E$2,anneeCNA2,0))</f>
        <v>#REF!</v>
      </c>
      <c r="F38" s="288" t="e">
        <f>INDEX(saisieanneeCNA,#REF!,MATCH(F$2,anneeCNA2,0))</f>
        <v>#REF!</v>
      </c>
      <c r="G38" s="129" t="s">
        <v>75</v>
      </c>
      <c r="H38" s="129">
        <v>9.2000000000000313</v>
      </c>
      <c r="I38" s="129">
        <v>-33.666666666666679</v>
      </c>
      <c r="J38" s="129">
        <v>-12.729617377376401</v>
      </c>
    </row>
    <row r="39" spans="1:10" hidden="1" x14ac:dyDescent="0.25">
      <c r="A39" s="206">
        <v>0</v>
      </c>
      <c r="B39" s="287" t="e">
        <f>INDEX(saisieanneeCNA,#REF!,MATCH(B$2,anneeCNA2,0))</f>
        <v>#REF!</v>
      </c>
      <c r="C39" s="286" t="e">
        <f>INDEX(saisieanneeCNA,#REF!,MATCH(C$2,anneeCNA2,0))</f>
        <v>#REF!</v>
      </c>
      <c r="D39" s="286" t="e">
        <f>INDEX(saisieanneeCNA,#REF!,MATCH(D$2,anneeCNA2,0))</f>
        <v>#REF!</v>
      </c>
      <c r="E39" s="286" t="e">
        <f>INDEX(saisieanneeCNA,#REF!,MATCH(E$2,anneeCNA2,0))</f>
        <v>#REF!</v>
      </c>
      <c r="F39" s="288" t="e">
        <f>INDEX(saisieanneeCNA,#REF!,MATCH(F$2,anneeCNA2,0))</f>
        <v>#REF!</v>
      </c>
      <c r="G39" s="129" t="s">
        <v>76</v>
      </c>
      <c r="H39" s="129">
        <v>12.000000000000032</v>
      </c>
      <c r="I39" s="129">
        <v>-4.2264763716109215</v>
      </c>
      <c r="J39" s="129">
        <v>3.3329702634597336</v>
      </c>
    </row>
    <row r="40" spans="1:10" hidden="1" x14ac:dyDescent="0.25">
      <c r="A40" s="206">
        <v>0</v>
      </c>
      <c r="B40" s="287" t="e">
        <f>INDEX(saisieanneeCNA,#REF!,MATCH(B$2,anneeCNA2,0))</f>
        <v>#REF!</v>
      </c>
      <c r="C40" s="286" t="e">
        <f>INDEX(saisieanneeCNA,#REF!,MATCH(C$2,anneeCNA2,0))</f>
        <v>#REF!</v>
      </c>
      <c r="D40" s="286" t="e">
        <f>INDEX(saisieanneeCNA,#REF!,MATCH(D$2,anneeCNA2,0))</f>
        <v>#REF!</v>
      </c>
      <c r="E40" s="286" t="e">
        <f>INDEX(saisieanneeCNA,#REF!,MATCH(E$2,anneeCNA2,0))</f>
        <v>#REF!</v>
      </c>
      <c r="F40" s="288" t="e">
        <f>INDEX(saisieanneeCNA,#REF!,MATCH(F$2,anneeCNA2,0))</f>
        <v>#REF!</v>
      </c>
      <c r="G40" s="129" t="s">
        <v>77</v>
      </c>
      <c r="H40" s="129">
        <v>40.09999999999998</v>
      </c>
      <c r="I40" s="129">
        <v>-21.799999999999965</v>
      </c>
      <c r="J40" s="129">
        <v>-17.024798056345258</v>
      </c>
    </row>
    <row r="41" spans="1:10" hidden="1" x14ac:dyDescent="0.25">
      <c r="A41" s="206" t="s">
        <v>82</v>
      </c>
      <c r="B41" s="287" t="e">
        <f>INDEX(saisieanneeCNA,#REF!,MATCH(B$2,anneeCNA2,0))</f>
        <v>#REF!</v>
      </c>
      <c r="C41" s="286" t="e">
        <f>INDEX(saisieanneeCNA,#REF!,MATCH(C$2,anneeCNA2,0))</f>
        <v>#REF!</v>
      </c>
      <c r="D41" s="286" t="e">
        <f>INDEX(saisieanneeCNA,#REF!,MATCH(D$2,anneeCNA2,0))</f>
        <v>#REF!</v>
      </c>
      <c r="E41" s="286" t="e">
        <f>INDEX(saisieanneeCNA,#REF!,MATCH(E$2,anneeCNA2,0))</f>
        <v>#REF!</v>
      </c>
      <c r="F41" s="288" t="e">
        <f>INDEX(saisieanneeCNA,#REF!,MATCH(F$2,anneeCNA2,0))</f>
        <v>#REF!</v>
      </c>
      <c r="G41" s="129" t="s">
        <v>78</v>
      </c>
      <c r="H41" s="129">
        <v>-29.300000000000004</v>
      </c>
      <c r="I41" s="129">
        <v>1.6900000000000137</v>
      </c>
      <c r="J41" s="129">
        <v>-9.2929115753886506</v>
      </c>
    </row>
    <row r="42" spans="1:10" hidden="1" x14ac:dyDescent="0.25">
      <c r="A42" s="206">
        <v>0</v>
      </c>
      <c r="B42" s="287" t="e">
        <f>INDEX(saisieanneeCNA,#REF!,MATCH(B$2,anneeCNA2,0))</f>
        <v>#REF!</v>
      </c>
      <c r="C42" s="286" t="e">
        <f>INDEX(saisieanneeCNA,#REF!,MATCH(C$2,anneeCNA2,0))</f>
        <v>#REF!</v>
      </c>
      <c r="D42" s="286" t="e">
        <f>INDEX(saisieanneeCNA,#REF!,MATCH(D$2,anneeCNA2,0))</f>
        <v>#REF!</v>
      </c>
      <c r="E42" s="286" t="e">
        <f>INDEX(saisieanneeCNA,#REF!,MATCH(E$2,anneeCNA2,0))</f>
        <v>#REF!</v>
      </c>
      <c r="F42" s="288" t="e">
        <f>INDEX(saisieanneeCNA,#REF!,MATCH(F$2,anneeCNA2,0))</f>
        <v>#REF!</v>
      </c>
      <c r="G42" s="129" t="s">
        <v>79</v>
      </c>
      <c r="H42" s="129">
        <v>-19.662857181907111</v>
      </c>
      <c r="I42" s="129">
        <v>-28.675662065328556</v>
      </c>
      <c r="J42" s="129">
        <v>-44.490313333995665</v>
      </c>
    </row>
    <row r="43" spans="1:10" hidden="1" x14ac:dyDescent="0.25">
      <c r="A43" s="206">
        <v>0</v>
      </c>
      <c r="B43" s="287" t="e">
        <f>INDEX(saisieanneeCNA,#REF!,MATCH(B$2,anneeCNA2,0))</f>
        <v>#REF!</v>
      </c>
      <c r="C43" s="286" t="e">
        <f>INDEX(saisieanneeCNA,#REF!,MATCH(C$2,anneeCNA2,0))</f>
        <v>#REF!</v>
      </c>
      <c r="D43" s="286" t="e">
        <f>INDEX(saisieanneeCNA,#REF!,MATCH(D$2,anneeCNA2,0))</f>
        <v>#REF!</v>
      </c>
      <c r="E43" s="286" t="e">
        <f>INDEX(saisieanneeCNA,#REF!,MATCH(E$2,anneeCNA2,0))</f>
        <v>#REF!</v>
      </c>
      <c r="F43" s="288" t="e">
        <f>INDEX(saisieanneeCNA,#REF!,MATCH(F$2,anneeCNA2,0))</f>
        <v>#REF!</v>
      </c>
      <c r="G43" s="129" t="s">
        <v>80</v>
      </c>
      <c r="H43" s="129">
        <v>-19.000000000000007</v>
      </c>
      <c r="I43" s="129">
        <v>24.300000000000011</v>
      </c>
      <c r="J43" s="129">
        <v>22.737255602241689</v>
      </c>
    </row>
    <row r="44" spans="1:10" ht="15.75" thickBot="1" x14ac:dyDescent="0.3">
      <c r="A44" s="135"/>
      <c r="B44" s="210"/>
      <c r="C44" s="154"/>
      <c r="D44" s="153"/>
      <c r="E44" s="154"/>
      <c r="F44" s="228"/>
      <c r="G44" s="129" t="s">
        <v>28</v>
      </c>
      <c r="H44" s="129">
        <v>10.6</v>
      </c>
      <c r="I44" s="129">
        <v>-7.3</v>
      </c>
      <c r="J44" s="129">
        <v>-13.537833638898034</v>
      </c>
    </row>
    <row r="45" spans="1:10" x14ac:dyDescent="0.25">
      <c r="A45" s="330" t="s">
        <v>318</v>
      </c>
      <c r="B45" s="132"/>
      <c r="C45" s="132"/>
      <c r="D45" s="132"/>
      <c r="E45" s="311" t="e">
        <f>IF(OR(E3="p",F3="p"),"p = provisoire","")</f>
        <v>#REF!</v>
      </c>
      <c r="F45" s="311" t="e">
        <f>IF(OR(E3="prév.",F3="prév."),"prév. = prévision","")</f>
        <v>#REF!</v>
      </c>
      <c r="G45" s="129" t="s">
        <v>81</v>
      </c>
      <c r="H45" s="129">
        <v>1.2000000000000011</v>
      </c>
      <c r="I45" s="129">
        <v>-16.229688847227642</v>
      </c>
      <c r="J45" s="129">
        <v>-14.000000000000002</v>
      </c>
    </row>
    <row r="46" spans="1:10" ht="30.75" customHeight="1" x14ac:dyDescent="0.25">
      <c r="A46" s="678" t="s">
        <v>319</v>
      </c>
      <c r="B46" s="678"/>
      <c r="C46" s="678"/>
      <c r="D46" s="678"/>
      <c r="E46" s="678"/>
      <c r="F46" s="678"/>
      <c r="G46" s="129" t="s">
        <v>82</v>
      </c>
      <c r="H46" s="129">
        <v>8.2211767502635702</v>
      </c>
      <c r="I46" s="129">
        <v>-7.5401942667866599</v>
      </c>
      <c r="J46" s="129">
        <v>1.6774599604646667</v>
      </c>
    </row>
    <row r="47" spans="1:10" x14ac:dyDescent="0.25">
      <c r="B47" s="132"/>
      <c r="C47" s="132"/>
      <c r="D47" s="132"/>
      <c r="E47" s="132"/>
      <c r="F47" s="132"/>
      <c r="G47" s="129" t="s">
        <v>83</v>
      </c>
      <c r="H47" s="129">
        <v>27.624757397237154</v>
      </c>
      <c r="I47" s="129">
        <v>-17.692379130292966</v>
      </c>
      <c r="J47" s="129">
        <v>2.5760271249192668</v>
      </c>
    </row>
    <row r="48" spans="1:10" x14ac:dyDescent="0.25">
      <c r="G48" s="129" t="s">
        <v>84</v>
      </c>
      <c r="H48" s="129">
        <v>7.2594853844827556</v>
      </c>
      <c r="I48" s="129">
        <v>-10.299999999999986</v>
      </c>
      <c r="J48" s="129">
        <v>0.95138476770899594</v>
      </c>
    </row>
    <row r="49" spans="7:10" x14ac:dyDescent="0.25">
      <c r="G49" s="129" t="s">
        <v>85</v>
      </c>
      <c r="H49" s="129">
        <v>4.6889904995389697</v>
      </c>
      <c r="I49" s="129">
        <v>-18.60450403859334</v>
      </c>
      <c r="J49" s="129">
        <v>6.7488581152585381</v>
      </c>
    </row>
    <row r="50" spans="7:10" x14ac:dyDescent="0.25">
      <c r="G50" s="129" t="s">
        <v>86</v>
      </c>
      <c r="H50" s="129">
        <v>5.8999999999999995</v>
      </c>
      <c r="I50" s="129">
        <v>-13.3</v>
      </c>
      <c r="J50" s="129">
        <v>-0.44006665360106778</v>
      </c>
    </row>
    <row r="51" spans="7:10" x14ac:dyDescent="0.25">
      <c r="G51" s="129" t="s">
        <v>57</v>
      </c>
      <c r="H51" s="129">
        <v>20.900000000000006</v>
      </c>
      <c r="I51" s="129">
        <v>9.2357811301507997</v>
      </c>
      <c r="J51" s="129">
        <v>9.9136467685200671</v>
      </c>
    </row>
    <row r="52" spans="7:10" x14ac:dyDescent="0.25">
      <c r="G52" s="129" t="s">
        <v>58</v>
      </c>
      <c r="H52" s="129">
        <v>3.3168596060694453</v>
      </c>
      <c r="I52" s="129">
        <v>3.9269522624484678</v>
      </c>
      <c r="J52" s="129">
        <v>-1.2913559487288007</v>
      </c>
    </row>
    <row r="53" spans="7:10" x14ac:dyDescent="0.25">
      <c r="G53" s="129" t="s">
        <v>59</v>
      </c>
      <c r="H53" s="129">
        <v>4</v>
      </c>
      <c r="I53" s="129">
        <v>16.7</v>
      </c>
      <c r="J53" s="129">
        <v>9.75</v>
      </c>
    </row>
    <row r="54" spans="7:10" x14ac:dyDescent="0.25">
      <c r="G54" s="129" t="s">
        <v>60</v>
      </c>
      <c r="H54" s="129">
        <v>14.2</v>
      </c>
      <c r="I54" s="129">
        <v>7.5</v>
      </c>
      <c r="J54" s="129">
        <v>16.737393399602539</v>
      </c>
    </row>
    <row r="55" spans="7:10" x14ac:dyDescent="0.25">
      <c r="G55" s="129" t="s">
        <v>187</v>
      </c>
      <c r="H55" s="129">
        <v>8.3000000000000007</v>
      </c>
      <c r="I55" s="129">
        <v>-14.399999999999999</v>
      </c>
      <c r="J55" s="129">
        <v>0.69400236478480704</v>
      </c>
    </row>
    <row r="56" spans="7:10" x14ac:dyDescent="0.25">
      <c r="G56" s="129" t="s">
        <v>188</v>
      </c>
      <c r="H56" s="129">
        <v>0</v>
      </c>
      <c r="I56" s="129">
        <v>0</v>
      </c>
      <c r="J56" s="129">
        <v>0</v>
      </c>
    </row>
    <row r="57" spans="7:10" x14ac:dyDescent="0.25">
      <c r="G57" s="129" t="s">
        <v>87</v>
      </c>
      <c r="H57" s="129">
        <v>0</v>
      </c>
      <c r="I57" s="129">
        <v>0</v>
      </c>
      <c r="J57" s="129">
        <v>0</v>
      </c>
    </row>
    <row r="58" spans="7:10" x14ac:dyDescent="0.25">
      <c r="G58" s="129" t="s">
        <v>88</v>
      </c>
      <c r="H58" s="129">
        <v>3.0000000000000027</v>
      </c>
      <c r="I58" s="129">
        <v>-5.0000000000000044</v>
      </c>
      <c r="J58" s="129">
        <v>1.0000000000000009</v>
      </c>
    </row>
    <row r="59" spans="7:10" x14ac:dyDescent="0.25">
      <c r="G59" s="129" t="s">
        <v>189</v>
      </c>
      <c r="H59" s="129">
        <v>4</v>
      </c>
      <c r="I59" s="129">
        <v>16.7</v>
      </c>
      <c r="J59" s="129">
        <v>9.75</v>
      </c>
    </row>
    <row r="77" ht="18" customHeight="1" x14ac:dyDescent="0.25"/>
    <row r="78" hidden="1" x14ac:dyDescent="0.25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8">
    <tabColor rgb="FF00B0F0"/>
  </sheetPr>
  <dimension ref="A1:P66"/>
  <sheetViews>
    <sheetView zoomScaleNormal="100" zoomScaleSheetLayoutView="90" zoomScalePageLayoutView="70" workbookViewId="0">
      <selection activeCell="A3" sqref="A3"/>
    </sheetView>
  </sheetViews>
  <sheetFormatPr baseColWidth="10" defaultColWidth="8.7109375" defaultRowHeight="15" x14ac:dyDescent="0.25"/>
  <cols>
    <col min="1" max="1" width="7.28515625" style="129" customWidth="1"/>
    <col min="2" max="2" width="44.85546875" style="129" customWidth="1"/>
    <col min="3" max="8" width="10.140625" style="129" customWidth="1"/>
    <col min="9" max="9" width="14.85546875" style="129" customWidth="1"/>
    <col min="10" max="10" width="25.85546875" style="129" customWidth="1"/>
    <col min="11" max="11" width="17.7109375" style="129" customWidth="1"/>
    <col min="12" max="12" width="12.42578125" style="129" customWidth="1"/>
    <col min="13" max="16384" width="8.7109375" style="129"/>
  </cols>
  <sheetData>
    <row r="1" spans="1:16" ht="39" customHeight="1" thickBot="1" x14ac:dyDescent="0.3">
      <c r="A1" s="691" t="s">
        <v>416</v>
      </c>
      <c r="B1" s="692"/>
      <c r="C1" s="692"/>
      <c r="D1" s="692"/>
      <c r="E1" s="692"/>
      <c r="F1" s="692"/>
      <c r="G1" s="692"/>
      <c r="H1" s="696"/>
      <c r="I1" s="453"/>
    </row>
    <row r="2" spans="1:16" ht="19.5" customHeight="1" thickBot="1" x14ac:dyDescent="0.3">
      <c r="A2" s="697" t="s">
        <v>291</v>
      </c>
      <c r="B2" s="698"/>
      <c r="C2" s="693">
        <v>2013</v>
      </c>
      <c r="D2" s="694"/>
      <c r="E2" s="693">
        <v>2014</v>
      </c>
      <c r="F2" s="694"/>
      <c r="G2" s="695">
        <v>2015</v>
      </c>
      <c r="H2" s="694"/>
      <c r="I2" s="275"/>
    </row>
    <row r="3" spans="1:16" ht="21" customHeight="1" thickBot="1" x14ac:dyDescent="0.3">
      <c r="A3" s="307" t="s">
        <v>290</v>
      </c>
      <c r="B3" s="306" t="s">
        <v>288</v>
      </c>
      <c r="C3" s="304" t="s">
        <v>286</v>
      </c>
      <c r="D3" s="305" t="s">
        <v>287</v>
      </c>
      <c r="E3" s="304" t="s">
        <v>286</v>
      </c>
      <c r="F3" s="305" t="s">
        <v>287</v>
      </c>
      <c r="G3" s="309" t="s">
        <v>286</v>
      </c>
      <c r="H3" s="310" t="s">
        <v>287</v>
      </c>
      <c r="I3" s="273"/>
    </row>
    <row r="4" spans="1:16" x14ac:dyDescent="0.25">
      <c r="A4" s="308"/>
      <c r="B4" s="303"/>
      <c r="C4" s="292"/>
      <c r="D4" s="293"/>
      <c r="E4" s="292"/>
      <c r="F4" s="293"/>
      <c r="G4" s="312" t="s">
        <v>300</v>
      </c>
      <c r="H4" s="313" t="s">
        <v>300</v>
      </c>
      <c r="J4" s="327"/>
    </row>
    <row r="5" spans="1:16" ht="25.5" x14ac:dyDescent="0.25">
      <c r="A5" s="319">
        <v>15</v>
      </c>
      <c r="B5" s="298" t="s">
        <v>280</v>
      </c>
      <c r="C5" s="314">
        <v>59.6</v>
      </c>
      <c r="D5" s="315">
        <v>76.400000000000006</v>
      </c>
      <c r="E5" s="314">
        <v>120.1</v>
      </c>
      <c r="F5" s="315">
        <v>129.69999999999999</v>
      </c>
      <c r="G5" s="314">
        <v>78.400000000000006</v>
      </c>
      <c r="H5" s="315">
        <v>91.6</v>
      </c>
    </row>
    <row r="6" spans="1:16" x14ac:dyDescent="0.25">
      <c r="A6" s="319">
        <v>16</v>
      </c>
      <c r="B6" s="299" t="s">
        <v>272</v>
      </c>
      <c r="C6" s="314">
        <v>100</v>
      </c>
      <c r="D6" s="315">
        <v>100</v>
      </c>
      <c r="E6" s="314">
        <v>113.9</v>
      </c>
      <c r="F6" s="315">
        <v>115</v>
      </c>
      <c r="G6" s="314">
        <v>95.5</v>
      </c>
      <c r="H6" s="315">
        <v>96.1</v>
      </c>
      <c r="I6" s="259"/>
    </row>
    <row r="7" spans="1:16" x14ac:dyDescent="0.25">
      <c r="A7" s="319">
        <v>17</v>
      </c>
      <c r="B7" s="299" t="s">
        <v>273</v>
      </c>
      <c r="C7" s="314">
        <v>122.6</v>
      </c>
      <c r="D7" s="315">
        <v>124.8</v>
      </c>
      <c r="E7" s="314">
        <v>92.4</v>
      </c>
      <c r="F7" s="315">
        <v>92.5</v>
      </c>
      <c r="G7" s="314">
        <v>99</v>
      </c>
      <c r="H7" s="315">
        <v>100.2</v>
      </c>
      <c r="I7" s="259"/>
    </row>
    <row r="8" spans="1:16" x14ac:dyDescent="0.25">
      <c r="A8" s="319">
        <v>18</v>
      </c>
      <c r="B8" s="299" t="s">
        <v>350</v>
      </c>
      <c r="C8" s="314">
        <v>95.4</v>
      </c>
      <c r="D8" s="315">
        <v>92.4</v>
      </c>
      <c r="E8" s="314">
        <v>120.3</v>
      </c>
      <c r="F8" s="315">
        <v>122.8</v>
      </c>
      <c r="G8" s="314">
        <v>96</v>
      </c>
      <c r="H8" s="315">
        <v>95.8</v>
      </c>
      <c r="I8" s="259"/>
    </row>
    <row r="9" spans="1:16" x14ac:dyDescent="0.25">
      <c r="A9" s="319">
        <v>19</v>
      </c>
      <c r="B9" s="299" t="s">
        <v>274</v>
      </c>
      <c r="C9" s="314">
        <v>98.8</v>
      </c>
      <c r="D9" s="315">
        <v>103.7</v>
      </c>
      <c r="E9" s="314">
        <v>99.5</v>
      </c>
      <c r="F9" s="315">
        <v>104.2</v>
      </c>
      <c r="G9" s="314">
        <v>106.3</v>
      </c>
      <c r="H9" s="315">
        <v>111.1</v>
      </c>
      <c r="I9" s="291"/>
    </row>
    <row r="10" spans="1:16" x14ac:dyDescent="0.25">
      <c r="A10" s="319">
        <v>20</v>
      </c>
      <c r="B10" s="299" t="s">
        <v>275</v>
      </c>
      <c r="C10" s="314">
        <v>44.1</v>
      </c>
      <c r="D10" s="315">
        <v>46.5</v>
      </c>
      <c r="E10" s="314">
        <v>104.2</v>
      </c>
      <c r="F10" s="315">
        <v>104.2</v>
      </c>
      <c r="G10" s="314">
        <v>133.69999999999999</v>
      </c>
      <c r="H10" s="315">
        <v>134.9</v>
      </c>
      <c r="I10" s="132"/>
      <c r="K10" s="252"/>
      <c r="L10" s="252"/>
    </row>
    <row r="11" spans="1:16" ht="25.5" x14ac:dyDescent="0.25">
      <c r="A11" s="319">
        <v>21</v>
      </c>
      <c r="B11" s="298" t="s">
        <v>281</v>
      </c>
      <c r="C11" s="314">
        <v>65</v>
      </c>
      <c r="D11" s="315">
        <v>65</v>
      </c>
      <c r="E11" s="314" t="s">
        <v>289</v>
      </c>
      <c r="F11" s="315" t="s">
        <v>289</v>
      </c>
      <c r="G11" s="314" t="s">
        <v>289</v>
      </c>
      <c r="H11" s="315" t="s">
        <v>289</v>
      </c>
      <c r="I11" s="132"/>
    </row>
    <row r="12" spans="1:16" ht="25.5" x14ac:dyDescent="0.25">
      <c r="A12" s="319">
        <v>22</v>
      </c>
      <c r="B12" s="298" t="s">
        <v>282</v>
      </c>
      <c r="C12" s="314">
        <v>73.099999999999994</v>
      </c>
      <c r="D12" s="315">
        <v>73.099999999999994</v>
      </c>
      <c r="E12" s="314">
        <v>108.6</v>
      </c>
      <c r="F12" s="315">
        <v>108.6</v>
      </c>
      <c r="G12" s="314">
        <v>78.900000000000006</v>
      </c>
      <c r="H12" s="315">
        <v>78.900000000000006</v>
      </c>
      <c r="I12" s="259"/>
      <c r="K12" s="133"/>
      <c r="L12" s="133"/>
      <c r="M12" s="133"/>
      <c r="N12" s="133"/>
      <c r="O12" s="133"/>
    </row>
    <row r="13" spans="1:16" ht="25.5" x14ac:dyDescent="0.25">
      <c r="A13" s="319">
        <v>24</v>
      </c>
      <c r="B13" s="298" t="s">
        <v>284</v>
      </c>
      <c r="C13" s="314">
        <v>97</v>
      </c>
      <c r="D13" s="315">
        <v>110.8</v>
      </c>
      <c r="E13" s="314">
        <v>105.1</v>
      </c>
      <c r="F13" s="315">
        <v>103.2</v>
      </c>
      <c r="G13" s="314">
        <v>111.8</v>
      </c>
      <c r="H13" s="315">
        <v>117.8</v>
      </c>
      <c r="I13" s="259"/>
      <c r="K13" s="329"/>
      <c r="L13" s="329"/>
      <c r="M13" s="329"/>
      <c r="N13" s="252"/>
      <c r="O13" s="207"/>
    </row>
    <row r="14" spans="1:16" ht="25.5" x14ac:dyDescent="0.25">
      <c r="A14" s="319">
        <v>25</v>
      </c>
      <c r="B14" s="298" t="s">
        <v>283</v>
      </c>
      <c r="C14" s="314">
        <v>111.2</v>
      </c>
      <c r="D14" s="315">
        <v>120</v>
      </c>
      <c r="E14" s="314">
        <v>82.8</v>
      </c>
      <c r="F14" s="315">
        <v>85</v>
      </c>
      <c r="G14" s="314">
        <v>109.7</v>
      </c>
      <c r="H14" s="315">
        <v>115.2</v>
      </c>
      <c r="I14" s="259"/>
      <c r="K14" s="328"/>
      <c r="L14" s="328"/>
      <c r="M14" s="328"/>
      <c r="N14" s="328"/>
      <c r="O14" s="289"/>
      <c r="P14" s="289"/>
    </row>
    <row r="15" spans="1:16" x14ac:dyDescent="0.25">
      <c r="A15" s="319">
        <v>26</v>
      </c>
      <c r="B15" s="299" t="s">
        <v>276</v>
      </c>
      <c r="C15" s="314">
        <v>94.8</v>
      </c>
      <c r="D15" s="315">
        <v>124</v>
      </c>
      <c r="E15" s="314">
        <v>85.7</v>
      </c>
      <c r="F15" s="315">
        <v>85.7</v>
      </c>
      <c r="G15" s="314">
        <v>113.3</v>
      </c>
      <c r="H15" s="315">
        <v>127.9</v>
      </c>
      <c r="I15" s="259"/>
      <c r="K15" s="328"/>
      <c r="L15" s="328"/>
      <c r="M15" s="328"/>
      <c r="N15" s="328"/>
      <c r="O15" s="289"/>
      <c r="P15" s="289"/>
    </row>
    <row r="16" spans="1:16" x14ac:dyDescent="0.25">
      <c r="A16" s="319">
        <v>28</v>
      </c>
      <c r="B16" s="299" t="s">
        <v>277</v>
      </c>
      <c r="C16" s="314">
        <v>107.6</v>
      </c>
      <c r="D16" s="315">
        <v>107.6</v>
      </c>
      <c r="E16" s="314">
        <v>100</v>
      </c>
      <c r="F16" s="315">
        <v>100</v>
      </c>
      <c r="G16" s="314">
        <v>87.4</v>
      </c>
      <c r="H16" s="315">
        <v>87.4</v>
      </c>
      <c r="I16" s="259"/>
      <c r="K16" s="328"/>
      <c r="L16" s="328"/>
      <c r="M16" s="328"/>
    </row>
    <row r="17" spans="1:13" ht="25.5" x14ac:dyDescent="0.25">
      <c r="A17" s="319">
        <v>33</v>
      </c>
      <c r="B17" s="298" t="s">
        <v>285</v>
      </c>
      <c r="C17" s="314">
        <v>161</v>
      </c>
      <c r="D17" s="315">
        <v>161</v>
      </c>
      <c r="E17" s="314">
        <v>132.1</v>
      </c>
      <c r="F17" s="315">
        <v>141.69999999999999</v>
      </c>
      <c r="G17" s="314">
        <v>103.5</v>
      </c>
      <c r="H17" s="315">
        <v>108.3</v>
      </c>
      <c r="I17" s="259"/>
      <c r="K17" s="328"/>
      <c r="L17" s="328"/>
      <c r="M17" s="328"/>
    </row>
    <row r="18" spans="1:13" x14ac:dyDescent="0.25">
      <c r="A18" s="319">
        <v>36</v>
      </c>
      <c r="B18" s="299" t="s">
        <v>278</v>
      </c>
      <c r="C18" s="314">
        <v>75.2</v>
      </c>
      <c r="D18" s="315">
        <v>75.3</v>
      </c>
      <c r="E18" s="314">
        <v>38.5</v>
      </c>
      <c r="F18" s="315">
        <v>45.6</v>
      </c>
      <c r="G18" s="314">
        <v>115.7</v>
      </c>
      <c r="H18" s="315">
        <v>119.3</v>
      </c>
      <c r="I18" s="259"/>
    </row>
    <row r="19" spans="1:13" x14ac:dyDescent="0.25">
      <c r="A19" s="319">
        <v>37</v>
      </c>
      <c r="B19" s="299" t="s">
        <v>279</v>
      </c>
      <c r="C19" s="314">
        <v>100</v>
      </c>
      <c r="D19" s="315">
        <v>100</v>
      </c>
      <c r="E19" s="314" t="s">
        <v>289</v>
      </c>
      <c r="F19" s="315" t="s">
        <v>289</v>
      </c>
      <c r="G19" s="314" t="s">
        <v>289</v>
      </c>
      <c r="H19" s="315" t="s">
        <v>289</v>
      </c>
      <c r="I19" s="259"/>
    </row>
    <row r="20" spans="1:13" x14ac:dyDescent="0.25">
      <c r="A20" s="131"/>
      <c r="B20" s="299"/>
      <c r="C20" s="294"/>
      <c r="D20" s="295"/>
      <c r="E20" s="294"/>
      <c r="F20" s="295"/>
      <c r="G20" s="294"/>
      <c r="H20" s="295"/>
      <c r="I20" s="259"/>
    </row>
    <row r="21" spans="1:13" x14ac:dyDescent="0.25">
      <c r="A21" s="131"/>
      <c r="B21" s="300" t="s">
        <v>292</v>
      </c>
      <c r="C21" s="316">
        <v>95.2</v>
      </c>
      <c r="D21" s="317">
        <v>105.6</v>
      </c>
      <c r="E21" s="316">
        <v>105.8</v>
      </c>
      <c r="F21" s="317">
        <v>109</v>
      </c>
      <c r="G21" s="316">
        <v>90.3</v>
      </c>
      <c r="H21" s="317">
        <v>93.9</v>
      </c>
      <c r="I21" s="259"/>
    </row>
    <row r="22" spans="1:13" ht="15.75" thickBot="1" x14ac:dyDescent="0.3">
      <c r="A22" s="253"/>
      <c r="B22" s="302"/>
      <c r="C22" s="296"/>
      <c r="D22" s="297"/>
      <c r="E22" s="296"/>
      <c r="F22" s="297"/>
      <c r="G22" s="296"/>
      <c r="H22" s="297"/>
      <c r="I22" s="259"/>
    </row>
    <row r="23" spans="1:13" ht="17.100000000000001" customHeight="1" x14ac:dyDescent="0.25">
      <c r="B23" s="301" t="s">
        <v>304</v>
      </c>
      <c r="C23" s="259"/>
      <c r="D23" s="259"/>
      <c r="E23" s="259"/>
      <c r="F23" s="259"/>
      <c r="G23" s="311" t="s">
        <v>293</v>
      </c>
      <c r="H23" s="259"/>
      <c r="I23" s="259"/>
    </row>
    <row r="24" spans="1:13" x14ac:dyDescent="0.25">
      <c r="C24" s="132"/>
      <c r="D24" s="132"/>
      <c r="E24" s="132"/>
      <c r="F24" s="132"/>
      <c r="G24" s="132"/>
      <c r="H24" s="132"/>
      <c r="I24" s="132"/>
    </row>
    <row r="25" spans="1:13" x14ac:dyDescent="0.25">
      <c r="C25" s="132"/>
      <c r="D25" s="132"/>
      <c r="E25" s="132"/>
      <c r="F25" s="132"/>
      <c r="G25" s="132"/>
      <c r="H25" s="132"/>
      <c r="I25" s="132"/>
    </row>
    <row r="65" ht="18" customHeight="1" x14ac:dyDescent="0.25"/>
    <row r="66" hidden="1" x14ac:dyDescent="0.25"/>
  </sheetData>
  <mergeCells count="5">
    <mergeCell ref="C2:D2"/>
    <mergeCell ref="E2:F2"/>
    <mergeCell ref="G2:H2"/>
    <mergeCell ref="A1:H1"/>
    <mergeCell ref="A2:B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18" orientation="portrait" useFirstPageNumber="1" horizontalDpi="4294967294" verticalDpi="300" r:id="rId1"/>
  <headerFooter>
    <oddHeader>&amp;C&amp;"Arial Black,Normal"&amp;8TABLEAU DE BORD DE L’ECONOMIE - SECTEUR REEL</oddHead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>
    <tabColor rgb="FF00B0F0"/>
  </sheetPr>
  <dimension ref="A1:P67"/>
  <sheetViews>
    <sheetView showZeros="0" topLeftCell="A10" zoomScaleNormal="100" zoomScaleSheetLayoutView="75" zoomScalePageLayoutView="85" workbookViewId="0">
      <selection sqref="A1:P61"/>
    </sheetView>
  </sheetViews>
  <sheetFormatPr baseColWidth="10" defaultColWidth="11.42578125" defaultRowHeight="12.75" customHeight="1" x14ac:dyDescent="0.2"/>
  <cols>
    <col min="1" max="1" width="10.7109375" customWidth="1"/>
    <col min="2" max="2" width="1.7109375" customWidth="1"/>
    <col min="3" max="3" width="10.7109375" customWidth="1"/>
    <col min="4" max="4" width="1.7109375" style="35" customWidth="1"/>
    <col min="5" max="5" width="10.7109375" customWidth="1"/>
    <col min="6" max="6" width="1.85546875" customWidth="1"/>
    <col min="7" max="7" width="10.7109375" customWidth="1"/>
    <col min="8" max="8" width="1.85546875" customWidth="1"/>
    <col min="9" max="9" width="9.140625" customWidth="1"/>
    <col min="10" max="10" width="1.7109375" customWidth="1"/>
    <col min="11" max="11" width="9" customWidth="1"/>
    <col min="12" max="12" width="1.85546875" customWidth="1"/>
    <col min="13" max="13" width="9.42578125" customWidth="1"/>
    <col min="14" max="14" width="2" customWidth="1"/>
    <col min="15" max="15" width="9.85546875" customWidth="1"/>
    <col min="16" max="16" width="2" customWidth="1"/>
  </cols>
  <sheetData>
    <row r="1" spans="1:16" ht="31.5" customHeight="1" thickBot="1" x14ac:dyDescent="0.25">
      <c r="A1" s="889" t="s">
        <v>417</v>
      </c>
      <c r="B1" s="890"/>
      <c r="C1" s="890"/>
      <c r="D1" s="890"/>
      <c r="E1" s="890"/>
      <c r="F1" s="890"/>
      <c r="G1" s="890"/>
      <c r="H1" s="890"/>
      <c r="I1" s="890"/>
      <c r="J1" s="890"/>
      <c r="K1" s="890"/>
      <c r="L1" s="890"/>
      <c r="M1" s="890"/>
      <c r="N1" s="890"/>
      <c r="O1" s="890"/>
      <c r="P1" s="890"/>
    </row>
    <row r="2" spans="1:16" ht="16.5" customHeight="1" thickBot="1" x14ac:dyDescent="0.3">
      <c r="A2" s="699" t="s">
        <v>6</v>
      </c>
      <c r="B2" s="700"/>
      <c r="C2" s="702" t="s">
        <v>213</v>
      </c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4"/>
    </row>
    <row r="3" spans="1:16" ht="51.75" customHeight="1" thickBot="1" x14ac:dyDescent="0.25">
      <c r="A3" s="891"/>
      <c r="B3" s="892"/>
      <c r="C3" s="705" t="s">
        <v>206</v>
      </c>
      <c r="D3" s="706"/>
      <c r="E3" s="707" t="s">
        <v>207</v>
      </c>
      <c r="F3" s="708"/>
      <c r="G3" s="707" t="s">
        <v>208</v>
      </c>
      <c r="H3" s="709"/>
      <c r="I3" s="707" t="s">
        <v>209</v>
      </c>
      <c r="J3" s="709"/>
      <c r="K3" s="710" t="s">
        <v>210</v>
      </c>
      <c r="L3" s="711"/>
      <c r="M3" s="706" t="s">
        <v>211</v>
      </c>
      <c r="N3" s="706"/>
      <c r="O3" s="710" t="s">
        <v>212</v>
      </c>
      <c r="P3" s="712"/>
    </row>
    <row r="4" spans="1:16" ht="12.75" customHeight="1" x14ac:dyDescent="0.2">
      <c r="A4" s="8" t="s">
        <v>7</v>
      </c>
      <c r="B4" s="672"/>
      <c r="C4" s="13"/>
      <c r="D4" s="185"/>
      <c r="E4" s="114"/>
      <c r="F4" s="184"/>
      <c r="G4" s="669"/>
      <c r="H4" s="669"/>
      <c r="I4" s="186"/>
      <c r="J4" s="184"/>
      <c r="K4" s="669"/>
      <c r="L4" s="669"/>
      <c r="M4" s="186"/>
      <c r="N4" s="184"/>
      <c r="O4" s="186"/>
      <c r="P4" s="670"/>
    </row>
    <row r="5" spans="1:16" ht="12.75" customHeight="1" x14ac:dyDescent="0.2">
      <c r="A5" s="893">
        <v>44270</v>
      </c>
      <c r="B5" s="894"/>
      <c r="C5" s="895">
        <v>0.73305974123616391</v>
      </c>
      <c r="D5" s="896">
        <v>0</v>
      </c>
      <c r="E5" s="897">
        <v>1.0028241495715129</v>
      </c>
      <c r="F5" s="898">
        <v>0</v>
      </c>
      <c r="G5" s="897">
        <v>0.73247925218140608</v>
      </c>
      <c r="H5" s="896">
        <v>0</v>
      </c>
      <c r="I5" s="897">
        <v>0.46118437066611229</v>
      </c>
      <c r="J5" s="898">
        <v>0</v>
      </c>
      <c r="K5" s="897">
        <v>1.2219910206898055</v>
      </c>
      <c r="L5" s="896">
        <v>0</v>
      </c>
      <c r="M5" s="897">
        <v>1.577382531075</v>
      </c>
      <c r="N5" s="898">
        <v>0</v>
      </c>
      <c r="O5" s="896">
        <v>4.3911837601262604E-2</v>
      </c>
      <c r="P5" s="899">
        <v>0</v>
      </c>
    </row>
    <row r="6" spans="1:16" ht="12.75" customHeight="1" x14ac:dyDescent="0.2">
      <c r="A6" s="893">
        <v>44301</v>
      </c>
      <c r="B6" s="894"/>
      <c r="C6" s="895">
        <v>0.76793211453451971</v>
      </c>
      <c r="D6" s="896">
        <v>0</v>
      </c>
      <c r="E6" s="897">
        <v>1.0207492795389017</v>
      </c>
      <c r="F6" s="898">
        <v>0</v>
      </c>
      <c r="G6" s="897">
        <v>0.76671900766718259</v>
      </c>
      <c r="H6" s="896">
        <v>0</v>
      </c>
      <c r="I6" s="897">
        <v>0.7643934906268024</v>
      </c>
      <c r="J6" s="898">
        <v>0</v>
      </c>
      <c r="K6" s="897">
        <v>0.74640498629889862</v>
      </c>
      <c r="L6" s="896">
        <v>0</v>
      </c>
      <c r="M6" s="897">
        <v>-0.12673490579236946</v>
      </c>
      <c r="N6" s="898">
        <v>0</v>
      </c>
      <c r="O6" s="896">
        <v>0.16501160578719087</v>
      </c>
      <c r="P6" s="899">
        <v>0</v>
      </c>
    </row>
    <row r="7" spans="1:16" ht="12.75" customHeight="1" x14ac:dyDescent="0.2">
      <c r="A7" s="893">
        <v>44331</v>
      </c>
      <c r="B7" s="894"/>
      <c r="C7" s="895">
        <v>0.48608217764813944</v>
      </c>
      <c r="D7" s="896">
        <v>0</v>
      </c>
      <c r="E7" s="897">
        <v>0.5786039903920237</v>
      </c>
      <c r="F7" s="898">
        <v>0</v>
      </c>
      <c r="G7" s="897">
        <v>0.47980028485199444</v>
      </c>
      <c r="H7" s="896">
        <v>0</v>
      </c>
      <c r="I7" s="897">
        <v>0.5111209233549685</v>
      </c>
      <c r="J7" s="898">
        <v>0</v>
      </c>
      <c r="K7" s="897">
        <v>0.4639500784713313</v>
      </c>
      <c r="L7" s="896">
        <v>0</v>
      </c>
      <c r="M7" s="897">
        <v>0.29588892702387959</v>
      </c>
      <c r="N7" s="898">
        <v>0</v>
      </c>
      <c r="O7" s="896">
        <v>0.12161645341679517</v>
      </c>
      <c r="P7" s="899">
        <v>0</v>
      </c>
    </row>
    <row r="8" spans="1:16" ht="12.75" customHeight="1" x14ac:dyDescent="0.2">
      <c r="A8" s="893">
        <v>44362</v>
      </c>
      <c r="B8" s="894"/>
      <c r="C8" s="895">
        <v>0.49097035750014228</v>
      </c>
      <c r="D8" s="896">
        <v>0</v>
      </c>
      <c r="E8" s="897">
        <v>0.6902879638880588</v>
      </c>
      <c r="F8" s="898">
        <v>0</v>
      </c>
      <c r="G8" s="897">
        <v>0.49272200428407409</v>
      </c>
      <c r="H8" s="896">
        <v>0</v>
      </c>
      <c r="I8" s="897">
        <v>0.5312532724435215</v>
      </c>
      <c r="J8" s="898">
        <v>0</v>
      </c>
      <c r="K8" s="897">
        <v>0.59727936035716134</v>
      </c>
      <c r="L8" s="896">
        <v>0</v>
      </c>
      <c r="M8" s="897">
        <v>-6.6635921908320128E-2</v>
      </c>
      <c r="N8" s="898">
        <v>0</v>
      </c>
      <c r="O8" s="896">
        <v>0.23649856821783555</v>
      </c>
      <c r="P8" s="899">
        <v>0</v>
      </c>
    </row>
    <row r="9" spans="1:16" ht="12.75" customHeight="1" x14ac:dyDescent="0.2">
      <c r="A9" s="893">
        <v>44392</v>
      </c>
      <c r="B9" s="894"/>
      <c r="C9" s="895">
        <v>0.35191127993536853</v>
      </c>
      <c r="D9" s="896">
        <v>0</v>
      </c>
      <c r="E9" s="897">
        <v>0.4489386035086973</v>
      </c>
      <c r="F9" s="898">
        <v>0</v>
      </c>
      <c r="G9" s="897">
        <v>0.35965829233699509</v>
      </c>
      <c r="H9" s="896">
        <v>0</v>
      </c>
      <c r="I9" s="897">
        <v>0.38253045973946076</v>
      </c>
      <c r="J9" s="898">
        <v>0</v>
      </c>
      <c r="K9" s="897">
        <v>0.57256027728167513</v>
      </c>
      <c r="L9" s="896">
        <v>0</v>
      </c>
      <c r="M9" s="897">
        <v>8.5607677403620741E-3</v>
      </c>
      <c r="N9" s="898">
        <v>0</v>
      </c>
      <c r="O9" s="896">
        <v>0.40009201508701686</v>
      </c>
      <c r="P9" s="899">
        <v>0</v>
      </c>
    </row>
    <row r="10" spans="1:16" ht="12.75" customHeight="1" x14ac:dyDescent="0.2">
      <c r="A10" s="893">
        <v>44423</v>
      </c>
      <c r="B10" s="894"/>
      <c r="C10" s="895">
        <v>0.43892662028677254</v>
      </c>
      <c r="D10" s="896">
        <v>0</v>
      </c>
      <c r="E10" s="897">
        <v>0.42288545006241574</v>
      </c>
      <c r="F10" s="898">
        <v>0</v>
      </c>
      <c r="G10" s="897">
        <v>0.44987403812883908</v>
      </c>
      <c r="H10" s="896">
        <v>0</v>
      </c>
      <c r="I10" s="897">
        <v>0.39802992901603051</v>
      </c>
      <c r="J10" s="898">
        <v>0</v>
      </c>
      <c r="K10" s="897">
        <v>0.40792250019310305</v>
      </c>
      <c r="L10" s="896">
        <v>0</v>
      </c>
      <c r="M10" s="897">
        <v>-4.7682069602450472E-2</v>
      </c>
      <c r="N10" s="898">
        <v>0</v>
      </c>
      <c r="O10" s="896">
        <v>0.74857728814086144</v>
      </c>
      <c r="P10" s="899">
        <v>0</v>
      </c>
    </row>
    <row r="11" spans="1:16" ht="12.75" customHeight="1" x14ac:dyDescent="0.2">
      <c r="A11" s="893">
        <v>44454</v>
      </c>
      <c r="B11" s="894"/>
      <c r="C11" s="895">
        <v>0.36372851326873512</v>
      </c>
      <c r="D11" s="896">
        <v>0</v>
      </c>
      <c r="E11" s="897">
        <v>0.27107914352113571</v>
      </c>
      <c r="F11" s="898">
        <v>0</v>
      </c>
      <c r="G11" s="897">
        <v>0.38786474409109317</v>
      </c>
      <c r="H11" s="896">
        <v>0</v>
      </c>
      <c r="I11" s="897">
        <v>0.17612616549136373</v>
      </c>
      <c r="J11" s="898">
        <v>0</v>
      </c>
      <c r="K11" s="897">
        <v>0.24057329146331963</v>
      </c>
      <c r="L11" s="896">
        <v>0</v>
      </c>
      <c r="M11" s="897">
        <v>-0.10618168777365433</v>
      </c>
      <c r="N11" s="898">
        <v>0</v>
      </c>
      <c r="O11" s="896">
        <v>1.7335306011068141E-2</v>
      </c>
      <c r="P11" s="899">
        <v>0</v>
      </c>
    </row>
    <row r="12" spans="1:16" ht="12.75" customHeight="1" x14ac:dyDescent="0.2">
      <c r="A12" s="893">
        <v>44484</v>
      </c>
      <c r="B12" s="894"/>
      <c r="C12" s="895">
        <v>0.15315037294885148</v>
      </c>
      <c r="D12" s="896">
        <v>0</v>
      </c>
      <c r="E12" s="897">
        <v>0.14056893169005491</v>
      </c>
      <c r="F12" s="898">
        <v>0</v>
      </c>
      <c r="G12" s="897">
        <v>0.14206932047053922</v>
      </c>
      <c r="H12" s="896">
        <v>0</v>
      </c>
      <c r="I12" s="897">
        <v>0.35414947087284432</v>
      </c>
      <c r="J12" s="898">
        <v>0</v>
      </c>
      <c r="K12" s="897">
        <v>0.11103376852685809</v>
      </c>
      <c r="L12" s="896">
        <v>0</v>
      </c>
      <c r="M12" s="897">
        <v>-7.0863035416102171E-2</v>
      </c>
      <c r="N12" s="898">
        <v>0</v>
      </c>
      <c r="O12" s="896">
        <v>6.6840904917730981E-2</v>
      </c>
      <c r="P12" s="899">
        <v>0</v>
      </c>
    </row>
    <row r="13" spans="1:16" ht="12.75" customHeight="1" x14ac:dyDescent="0.2">
      <c r="A13" s="893">
        <v>44515</v>
      </c>
      <c r="B13" s="894"/>
      <c r="C13" s="895">
        <v>0.31143474020052242</v>
      </c>
      <c r="D13" s="896">
        <v>0</v>
      </c>
      <c r="E13" s="897">
        <v>0.38134635774249581</v>
      </c>
      <c r="F13" s="898">
        <v>0</v>
      </c>
      <c r="G13" s="897">
        <v>0.3003009380687871</v>
      </c>
      <c r="H13" s="896">
        <v>0</v>
      </c>
      <c r="I13" s="897">
        <v>0.52709269843711493</v>
      </c>
      <c r="J13" s="898">
        <v>0</v>
      </c>
      <c r="K13" s="897">
        <v>0.40022792641232208</v>
      </c>
      <c r="L13" s="896">
        <v>0</v>
      </c>
      <c r="M13" s="897">
        <v>0.3620062964027948</v>
      </c>
      <c r="N13" s="898">
        <v>0</v>
      </c>
      <c r="O13" s="896">
        <v>4.4416510251377161E-2</v>
      </c>
      <c r="P13" s="899">
        <v>0</v>
      </c>
    </row>
    <row r="14" spans="1:16" ht="12.75" customHeight="1" x14ac:dyDescent="0.2">
      <c r="A14" s="893">
        <v>44545</v>
      </c>
      <c r="B14" s="894"/>
      <c r="C14" s="895">
        <v>0.70642888954763894</v>
      </c>
      <c r="D14" s="896">
        <v>0</v>
      </c>
      <c r="E14" s="897">
        <v>0.83646740222049765</v>
      </c>
      <c r="F14" s="898">
        <v>0</v>
      </c>
      <c r="G14" s="897">
        <v>0.67227780424539141</v>
      </c>
      <c r="H14" s="896">
        <v>0</v>
      </c>
      <c r="I14" s="897">
        <v>0.76387734060598955</v>
      </c>
      <c r="J14" s="898">
        <v>0</v>
      </c>
      <c r="K14" s="897">
        <v>0.94252935691796491</v>
      </c>
      <c r="L14" s="896">
        <v>0</v>
      </c>
      <c r="M14" s="897">
        <v>0.80528181524333053</v>
      </c>
      <c r="N14" s="898">
        <v>0</v>
      </c>
      <c r="O14" s="896">
        <v>0.10747794516567932</v>
      </c>
      <c r="P14" s="899">
        <v>0</v>
      </c>
    </row>
    <row r="15" spans="1:16" ht="12.75" customHeight="1" x14ac:dyDescent="0.2">
      <c r="A15" s="893">
        <v>44576</v>
      </c>
      <c r="B15" s="894"/>
      <c r="C15" s="895">
        <v>0.66002212634768131</v>
      </c>
      <c r="D15" s="896">
        <v>0</v>
      </c>
      <c r="E15" s="897">
        <v>0.70197755732417377</v>
      </c>
      <c r="F15" s="898">
        <v>0</v>
      </c>
      <c r="G15" s="897">
        <v>0.60644301889438701</v>
      </c>
      <c r="H15" s="896">
        <v>0</v>
      </c>
      <c r="I15" s="897">
        <v>0.52588279076828393</v>
      </c>
      <c r="J15" s="898">
        <v>0</v>
      </c>
      <c r="K15" s="897">
        <v>0.78346195808594032</v>
      </c>
      <c r="L15" s="896">
        <v>0</v>
      </c>
      <c r="M15" s="897">
        <v>0.85006048672935375</v>
      </c>
      <c r="N15" s="898">
        <v>0</v>
      </c>
      <c r="O15" s="896">
        <v>0.18869782235522159</v>
      </c>
      <c r="P15" s="899">
        <v>0</v>
      </c>
    </row>
    <row r="16" spans="1:16" ht="12.75" customHeight="1" x14ac:dyDescent="0.2">
      <c r="A16" s="893">
        <v>44607</v>
      </c>
      <c r="B16" s="894"/>
      <c r="C16" s="895">
        <v>0.69892233874460086</v>
      </c>
      <c r="D16" s="896">
        <v>0</v>
      </c>
      <c r="E16" s="897">
        <v>0.847687106057049</v>
      </c>
      <c r="F16" s="898">
        <v>0</v>
      </c>
      <c r="G16" s="897">
        <v>0.69777003484319255</v>
      </c>
      <c r="H16" s="896">
        <v>0</v>
      </c>
      <c r="I16" s="897">
        <v>0.46534344628317292</v>
      </c>
      <c r="J16" s="898">
        <v>0</v>
      </c>
      <c r="K16" s="897">
        <v>0.80579658169042112</v>
      </c>
      <c r="L16" s="896">
        <v>0</v>
      </c>
      <c r="M16" s="897">
        <v>0.94084229099893335</v>
      </c>
      <c r="N16" s="898">
        <v>0</v>
      </c>
      <c r="O16" s="896">
        <v>0.34105018847061519</v>
      </c>
      <c r="P16" s="899">
        <v>0</v>
      </c>
    </row>
    <row r="17" spans="1:16" ht="12.75" customHeight="1" x14ac:dyDescent="0.2">
      <c r="A17" s="893">
        <v>44635</v>
      </c>
      <c r="B17" s="894"/>
      <c r="C17" s="895">
        <v>0.64917938955393328</v>
      </c>
      <c r="D17" s="896">
        <v>0</v>
      </c>
      <c r="E17" s="897">
        <v>0.90258262401632372</v>
      </c>
      <c r="F17" s="898">
        <v>0</v>
      </c>
      <c r="G17" s="897">
        <v>0.64338521521953851</v>
      </c>
      <c r="H17" s="896">
        <v>0</v>
      </c>
      <c r="I17" s="897">
        <v>0.35517346469384758</v>
      </c>
      <c r="J17" s="898">
        <v>0</v>
      </c>
      <c r="K17" s="897">
        <v>0.7224043514238776</v>
      </c>
      <c r="L17" s="896">
        <v>0</v>
      </c>
      <c r="M17" s="897">
        <v>0.18847111270194894</v>
      </c>
      <c r="N17" s="898">
        <v>0</v>
      </c>
      <c r="O17" s="896">
        <v>0.13421904275250363</v>
      </c>
      <c r="P17" s="899">
        <v>0</v>
      </c>
    </row>
    <row r="18" spans="1:16" ht="12.75" customHeight="1" x14ac:dyDescent="0.2">
      <c r="A18" s="893">
        <v>44666</v>
      </c>
      <c r="B18" s="894"/>
      <c r="C18" s="895">
        <v>0.73287286021821441</v>
      </c>
      <c r="D18" s="896">
        <v>0</v>
      </c>
      <c r="E18" s="897">
        <v>1.0571895862938163</v>
      </c>
      <c r="F18" s="898">
        <v>0</v>
      </c>
      <c r="G18" s="897">
        <v>0.74543941800577773</v>
      </c>
      <c r="H18" s="896">
        <v>0</v>
      </c>
      <c r="I18" s="897">
        <v>0.49826746215773099</v>
      </c>
      <c r="J18" s="898">
        <v>0</v>
      </c>
      <c r="K18" s="897">
        <v>1.0979106012311446</v>
      </c>
      <c r="L18" s="896">
        <v>0</v>
      </c>
      <c r="M18" s="897">
        <v>0.21994568264032122</v>
      </c>
      <c r="N18" s="898">
        <v>0</v>
      </c>
      <c r="O18" s="896">
        <v>4.6607517078078864E-2</v>
      </c>
      <c r="P18" s="899">
        <v>0</v>
      </c>
    </row>
    <row r="19" spans="1:16" ht="12.75" customHeight="1" x14ac:dyDescent="0.2">
      <c r="A19" s="893">
        <v>44696</v>
      </c>
      <c r="B19" s="894"/>
      <c r="C19" s="895">
        <v>0.66271532713395587</v>
      </c>
      <c r="D19" s="896">
        <v>0</v>
      </c>
      <c r="E19" s="897">
        <v>0.86817116947410788</v>
      </c>
      <c r="F19" s="898">
        <v>0</v>
      </c>
      <c r="G19" s="897">
        <v>0.62239318677734801</v>
      </c>
      <c r="H19" s="896">
        <v>0</v>
      </c>
      <c r="I19" s="897">
        <v>0.42393889706215937</v>
      </c>
      <c r="J19" s="898">
        <v>0</v>
      </c>
      <c r="K19" s="897">
        <v>0.2917964438359677</v>
      </c>
      <c r="L19" s="896">
        <v>0</v>
      </c>
      <c r="M19" s="897">
        <v>1.4777779146091241E-2</v>
      </c>
      <c r="N19" s="898">
        <v>0</v>
      </c>
      <c r="O19" s="896">
        <v>6.2482785355055803E-2</v>
      </c>
      <c r="P19" s="899">
        <v>0</v>
      </c>
    </row>
    <row r="20" spans="1:16" ht="12.75" customHeight="1" x14ac:dyDescent="0.2">
      <c r="A20" s="893">
        <v>44727</v>
      </c>
      <c r="B20" s="894"/>
      <c r="C20" s="895">
        <v>0.98268311390545815</v>
      </c>
      <c r="D20" s="896">
        <v>0</v>
      </c>
      <c r="E20" s="897">
        <v>1.4056305445832029</v>
      </c>
      <c r="F20" s="898">
        <v>0</v>
      </c>
      <c r="G20" s="897">
        <v>0.96407035346306458</v>
      </c>
      <c r="H20" s="896">
        <v>0</v>
      </c>
      <c r="I20" s="897">
        <v>0.68336064033094335</v>
      </c>
      <c r="J20" s="898">
        <v>0</v>
      </c>
      <c r="K20" s="897">
        <v>0.58421735775830985</v>
      </c>
      <c r="L20" s="896">
        <v>0</v>
      </c>
      <c r="M20" s="897">
        <v>5.7611861951856191E-2</v>
      </c>
      <c r="N20" s="898">
        <v>0</v>
      </c>
      <c r="O20" s="896">
        <v>2.0389802040554628E-3</v>
      </c>
      <c r="P20" s="899">
        <v>0</v>
      </c>
    </row>
    <row r="21" spans="1:16" ht="12.75" customHeight="1" x14ac:dyDescent="0.2">
      <c r="A21" s="893">
        <v>44757</v>
      </c>
      <c r="B21" s="894"/>
      <c r="C21" s="895">
        <v>1.7566940312830681</v>
      </c>
      <c r="D21" s="896">
        <v>0</v>
      </c>
      <c r="E21" s="897">
        <v>1.5904111036970647</v>
      </c>
      <c r="F21" s="898">
        <v>0</v>
      </c>
      <c r="G21" s="897">
        <v>1.2666587391323869</v>
      </c>
      <c r="H21" s="896">
        <v>0</v>
      </c>
      <c r="I21" s="897">
        <v>2.261874238830841</v>
      </c>
      <c r="J21" s="898">
        <v>0</v>
      </c>
      <c r="K21" s="897">
        <v>0.95859062933725259</v>
      </c>
      <c r="L21" s="896">
        <v>0</v>
      </c>
      <c r="M21" s="897">
        <v>0.29177952478474101</v>
      </c>
      <c r="N21" s="898">
        <v>0</v>
      </c>
      <c r="O21" s="896">
        <v>7.8068411488399825</v>
      </c>
      <c r="P21" s="899">
        <v>0</v>
      </c>
    </row>
    <row r="22" spans="1:16" ht="12.75" customHeight="1" x14ac:dyDescent="0.2">
      <c r="A22" s="893">
        <v>44788</v>
      </c>
      <c r="B22" s="894"/>
      <c r="C22" s="895">
        <v>1.2831874684386735</v>
      </c>
      <c r="D22" s="896">
        <v>0</v>
      </c>
      <c r="E22" s="897">
        <v>0.80790582155603197</v>
      </c>
      <c r="F22" s="898">
        <v>0</v>
      </c>
      <c r="G22" s="897">
        <v>0.9985159257684284</v>
      </c>
      <c r="H22" s="896">
        <v>0</v>
      </c>
      <c r="I22" s="897">
        <v>1.6565724628029077</v>
      </c>
      <c r="J22" s="898">
        <v>0</v>
      </c>
      <c r="K22" s="897">
        <v>0.51660938562108072</v>
      </c>
      <c r="L22" s="896">
        <v>0</v>
      </c>
      <c r="M22" s="897">
        <v>0.1344545195640201</v>
      </c>
      <c r="N22" s="898">
        <v>0</v>
      </c>
      <c r="O22" s="896">
        <v>4.2853450341062471</v>
      </c>
      <c r="P22" s="899">
        <v>0</v>
      </c>
    </row>
    <row r="23" spans="1:16" ht="12.75" customHeight="1" x14ac:dyDescent="0.2">
      <c r="A23" s="893">
        <v>44819</v>
      </c>
      <c r="B23" s="894"/>
      <c r="C23" s="895">
        <v>0.7036961216147386</v>
      </c>
      <c r="D23" s="896">
        <v>0</v>
      </c>
      <c r="E23" s="897">
        <v>0.82264294307603514</v>
      </c>
      <c r="F23" s="898">
        <v>0</v>
      </c>
      <c r="G23" s="897">
        <v>0.71650591045120393</v>
      </c>
      <c r="H23" s="896">
        <v>0</v>
      </c>
      <c r="I23" s="897">
        <v>0.46036349678948429</v>
      </c>
      <c r="J23" s="898">
        <v>0</v>
      </c>
      <c r="K23" s="897">
        <v>0.21684419955985135</v>
      </c>
      <c r="L23" s="896">
        <v>0</v>
      </c>
      <c r="M23" s="897">
        <v>7.2489892367988418E-2</v>
      </c>
      <c r="N23" s="898">
        <v>0</v>
      </c>
      <c r="O23" s="896">
        <v>0.16443043292961868</v>
      </c>
      <c r="P23" s="899">
        <v>0</v>
      </c>
    </row>
    <row r="24" spans="1:16" ht="12.75" customHeight="1" x14ac:dyDescent="0.2">
      <c r="A24" s="893">
        <v>44849</v>
      </c>
      <c r="B24" s="894"/>
      <c r="C24" s="895">
        <v>0.76337129314745233</v>
      </c>
      <c r="D24" s="896">
        <v>0</v>
      </c>
      <c r="E24" s="897">
        <v>0.88237584563635174</v>
      </c>
      <c r="F24" s="898">
        <v>0</v>
      </c>
      <c r="G24" s="897">
        <v>0.79932380962319804</v>
      </c>
      <c r="H24" s="896">
        <v>0</v>
      </c>
      <c r="I24" s="897">
        <v>0.4608623734680739</v>
      </c>
      <c r="J24" s="898">
        <v>0</v>
      </c>
      <c r="K24" s="897">
        <v>0.28883634898242416</v>
      </c>
      <c r="L24" s="896">
        <v>0</v>
      </c>
      <c r="M24" s="897">
        <v>0.21299426107748154</v>
      </c>
      <c r="N24" s="898">
        <v>0</v>
      </c>
      <c r="O24" s="896">
        <v>0.16627286251857942</v>
      </c>
      <c r="P24" s="899">
        <v>0</v>
      </c>
    </row>
    <row r="25" spans="1:16" ht="12.75" customHeight="1" x14ac:dyDescent="0.2">
      <c r="A25" s="893">
        <v>44880</v>
      </c>
      <c r="B25" s="894"/>
      <c r="C25" s="895">
        <v>0.72817224146761728</v>
      </c>
      <c r="D25" s="896">
        <v>0</v>
      </c>
      <c r="E25" s="897">
        <v>1.0022149704110417</v>
      </c>
      <c r="F25" s="898">
        <v>0</v>
      </c>
      <c r="G25" s="897">
        <v>0.75701108730084066</v>
      </c>
      <c r="H25" s="896">
        <v>0</v>
      </c>
      <c r="I25" s="897">
        <v>0.5166358263462234</v>
      </c>
      <c r="J25" s="898">
        <v>0</v>
      </c>
      <c r="K25" s="897">
        <v>1.1425226048936921</v>
      </c>
      <c r="L25" s="896">
        <v>0</v>
      </c>
      <c r="M25" s="897">
        <v>1.6803323494041678</v>
      </c>
      <c r="N25" s="898">
        <v>0</v>
      </c>
      <c r="O25" s="896">
        <v>6.981809636856795E-2</v>
      </c>
      <c r="P25" s="899">
        <v>0</v>
      </c>
    </row>
    <row r="26" spans="1:16" ht="12.75" customHeight="1" x14ac:dyDescent="0.2">
      <c r="A26" s="893">
        <v>44910</v>
      </c>
      <c r="B26" s="894"/>
      <c r="C26" s="895">
        <v>0.70468853374130447</v>
      </c>
      <c r="D26" s="896">
        <v>0</v>
      </c>
      <c r="E26" s="897">
        <v>1.0140276287396555</v>
      </c>
      <c r="F26" s="898">
        <v>0</v>
      </c>
      <c r="G26" s="897">
        <v>0.75434162229364166</v>
      </c>
      <c r="H26" s="896">
        <v>0</v>
      </c>
      <c r="I26" s="897">
        <v>0.67277111802328537</v>
      </c>
      <c r="J26" s="898">
        <v>0</v>
      </c>
      <c r="K26" s="897">
        <v>1.1806602993492898</v>
      </c>
      <c r="L26" s="896">
        <v>0</v>
      </c>
      <c r="M26" s="897">
        <v>1.6968362280131988</v>
      </c>
      <c r="N26" s="898">
        <v>0</v>
      </c>
      <c r="O26" s="896">
        <v>6.066248552116793E-2</v>
      </c>
      <c r="P26" s="899">
        <v>0</v>
      </c>
    </row>
    <row r="27" spans="1:16" ht="12.75" customHeight="1" x14ac:dyDescent="0.2">
      <c r="A27" s="893">
        <v>44941</v>
      </c>
      <c r="B27" s="894"/>
      <c r="C27" s="895">
        <v>1.2268049372450962</v>
      </c>
      <c r="D27" s="896">
        <v>0</v>
      </c>
      <c r="E27" s="897">
        <v>1.7657040453525674</v>
      </c>
      <c r="F27" s="898">
        <v>0</v>
      </c>
      <c r="G27" s="897">
        <v>1.3100709433211843</v>
      </c>
      <c r="H27" s="896">
        <v>0</v>
      </c>
      <c r="I27" s="897">
        <v>0.84555108361703546</v>
      </c>
      <c r="J27" s="898">
        <v>0</v>
      </c>
      <c r="K27" s="897">
        <v>1.9582011193231885</v>
      </c>
      <c r="L27" s="896">
        <v>0</v>
      </c>
      <c r="M27" s="897">
        <v>2.7952396470532603</v>
      </c>
      <c r="N27" s="898">
        <v>0</v>
      </c>
      <c r="O27" s="896">
        <v>3.6330294275388475E-2</v>
      </c>
      <c r="P27" s="899">
        <v>0</v>
      </c>
    </row>
    <row r="28" spans="1:16" ht="12.75" customHeight="1" x14ac:dyDescent="0.2">
      <c r="A28" s="893">
        <v>44972</v>
      </c>
      <c r="B28" s="894"/>
      <c r="C28" s="895">
        <v>0.86569633129569556</v>
      </c>
      <c r="D28" s="896">
        <v>0</v>
      </c>
      <c r="E28" s="897">
        <v>1.2568419701996181</v>
      </c>
      <c r="F28" s="898">
        <v>0</v>
      </c>
      <c r="G28" s="897">
        <v>0.92698958324159975</v>
      </c>
      <c r="H28" s="896">
        <v>0</v>
      </c>
      <c r="I28" s="897">
        <v>0.47453446455285597</v>
      </c>
      <c r="J28" s="898">
        <v>0</v>
      </c>
      <c r="K28" s="897">
        <v>1.2906200279639402</v>
      </c>
      <c r="L28" s="896">
        <v>0</v>
      </c>
      <c r="M28" s="897">
        <v>1.6895215301162558</v>
      </c>
      <c r="N28" s="898">
        <v>0</v>
      </c>
      <c r="O28" s="896">
        <v>0.15248670628713601</v>
      </c>
      <c r="P28" s="899">
        <v>0</v>
      </c>
    </row>
    <row r="29" spans="1:16" ht="12.75" customHeight="1" thickBot="1" x14ac:dyDescent="0.25">
      <c r="A29" s="900"/>
      <c r="B29" s="901"/>
      <c r="C29" s="902"/>
      <c r="D29" s="903"/>
      <c r="E29" s="904"/>
      <c r="F29" s="905"/>
      <c r="G29" s="906"/>
      <c r="H29" s="906"/>
      <c r="I29" s="907"/>
      <c r="J29" s="905"/>
      <c r="K29" s="906"/>
      <c r="L29" s="906"/>
      <c r="M29" s="907"/>
      <c r="N29" s="908"/>
      <c r="O29" s="907"/>
      <c r="P29" s="909"/>
    </row>
    <row r="30" spans="1:16" ht="15.95" customHeight="1" x14ac:dyDescent="0.2">
      <c r="A30" s="24" t="s">
        <v>340</v>
      </c>
      <c r="K30" s="21" t="s">
        <v>293</v>
      </c>
    </row>
    <row r="31" spans="1:16" ht="12.75" customHeight="1" x14ac:dyDescent="0.2">
      <c r="A31" s="9"/>
    </row>
    <row r="32" spans="1:16" ht="12.75" customHeight="1" thickBot="1" x14ac:dyDescent="0.25">
      <c r="A32" s="889" t="s">
        <v>418</v>
      </c>
      <c r="B32" s="890"/>
      <c r="C32" s="890"/>
      <c r="D32" s="890"/>
      <c r="E32" s="890"/>
      <c r="F32" s="890"/>
      <c r="G32" s="890"/>
      <c r="H32" s="890"/>
      <c r="I32" s="890"/>
      <c r="J32" s="890"/>
      <c r="K32" s="890"/>
      <c r="L32" s="890"/>
      <c r="M32" s="890"/>
      <c r="N32" s="890"/>
      <c r="O32" s="890"/>
      <c r="P32" s="890"/>
    </row>
    <row r="33" spans="1:16" ht="14.25" thickBot="1" x14ac:dyDescent="0.3">
      <c r="A33" s="699" t="s">
        <v>6</v>
      </c>
      <c r="B33" s="700"/>
      <c r="C33" s="702" t="s">
        <v>213</v>
      </c>
      <c r="D33" s="703"/>
      <c r="E33" s="703"/>
      <c r="F33" s="703"/>
      <c r="G33" s="703"/>
      <c r="H33" s="703"/>
      <c r="I33" s="703"/>
      <c r="J33" s="703"/>
      <c r="K33" s="703"/>
      <c r="L33" s="703"/>
      <c r="M33" s="703"/>
      <c r="N33" s="703"/>
      <c r="O33" s="703"/>
      <c r="P33" s="704"/>
    </row>
    <row r="34" spans="1:16" ht="20.25" customHeight="1" thickBot="1" x14ac:dyDescent="0.25">
      <c r="A34" s="891"/>
      <c r="B34" s="892"/>
      <c r="C34" s="705" t="s">
        <v>206</v>
      </c>
      <c r="D34" s="706"/>
      <c r="E34" s="707" t="s">
        <v>207</v>
      </c>
      <c r="F34" s="708"/>
      <c r="G34" s="707" t="s">
        <v>103</v>
      </c>
      <c r="H34" s="709"/>
      <c r="I34" s="707" t="s">
        <v>104</v>
      </c>
      <c r="J34" s="709"/>
      <c r="K34" s="710" t="s">
        <v>210</v>
      </c>
      <c r="L34" s="711"/>
      <c r="M34" s="706" t="s">
        <v>214</v>
      </c>
      <c r="N34" s="706"/>
      <c r="O34" s="710" t="s">
        <v>212</v>
      </c>
      <c r="P34" s="712"/>
    </row>
    <row r="35" spans="1:16" ht="7.5" customHeight="1" x14ac:dyDescent="0.2">
      <c r="A35" s="8" t="s">
        <v>7</v>
      </c>
      <c r="B35" s="672"/>
      <c r="C35" s="13"/>
      <c r="D35" s="185"/>
      <c r="E35" s="114"/>
      <c r="F35" s="184"/>
      <c r="G35" s="669"/>
      <c r="H35" s="669"/>
      <c r="I35" s="186"/>
      <c r="J35" s="184"/>
      <c r="K35" s="669"/>
      <c r="L35" s="669"/>
      <c r="M35" s="186"/>
      <c r="N35" s="184"/>
      <c r="O35" s="669"/>
      <c r="P35" s="670"/>
    </row>
    <row r="36" spans="1:16" ht="12.75" customHeight="1" x14ac:dyDescent="0.2">
      <c r="A36" s="910">
        <v>44270</v>
      </c>
      <c r="B36" s="911"/>
      <c r="C36" s="912">
        <v>5.0955190964264707</v>
      </c>
      <c r="D36" s="913">
        <v>0</v>
      </c>
      <c r="E36" s="914">
        <v>6.3785759066321335</v>
      </c>
      <c r="F36" s="915">
        <v>0</v>
      </c>
      <c r="G36" s="914">
        <v>5.1842597896411657</v>
      </c>
      <c r="H36" s="913">
        <v>0</v>
      </c>
      <c r="I36" s="914">
        <v>3.5002436364480083</v>
      </c>
      <c r="J36" s="915">
        <v>0</v>
      </c>
      <c r="K36" s="914">
        <v>6.5196466927961438</v>
      </c>
      <c r="L36" s="913">
        <v>0</v>
      </c>
      <c r="M36" s="914">
        <v>8.0182644835488546</v>
      </c>
      <c r="N36" s="916">
        <v>0</v>
      </c>
      <c r="O36" s="913">
        <v>1.4402824090097521</v>
      </c>
      <c r="P36" s="917">
        <v>0</v>
      </c>
    </row>
    <row r="37" spans="1:16" ht="12.75" customHeight="1" x14ac:dyDescent="0.2">
      <c r="A37" s="910">
        <v>44301</v>
      </c>
      <c r="B37" s="911"/>
      <c r="C37" s="912">
        <v>5.4351497759403955</v>
      </c>
      <c r="D37" s="913">
        <v>0</v>
      </c>
      <c r="E37" s="914">
        <v>7.0667009768475175</v>
      </c>
      <c r="F37" s="915">
        <v>0</v>
      </c>
      <c r="G37" s="914">
        <v>5.4854713186161641</v>
      </c>
      <c r="H37" s="913">
        <v>0</v>
      </c>
      <c r="I37" s="914">
        <v>4.0741463101844344</v>
      </c>
      <c r="J37" s="915">
        <v>0</v>
      </c>
      <c r="K37" s="914">
        <v>6.9943543561401533</v>
      </c>
      <c r="L37" s="913">
        <v>0</v>
      </c>
      <c r="M37" s="914">
        <v>7.5610475365758933</v>
      </c>
      <c r="N37" s="916">
        <v>0</v>
      </c>
      <c r="O37" s="913">
        <v>1.4066900599674081</v>
      </c>
      <c r="P37" s="917">
        <v>0</v>
      </c>
    </row>
    <row r="38" spans="1:16" ht="12.75" customHeight="1" x14ac:dyDescent="0.2">
      <c r="A38" s="910">
        <v>44331</v>
      </c>
      <c r="B38" s="911"/>
      <c r="C38" s="912">
        <v>5.8056729028364229</v>
      </c>
      <c r="D38" s="913">
        <v>0</v>
      </c>
      <c r="E38" s="914">
        <v>7.5728393799852078</v>
      </c>
      <c r="F38" s="915">
        <v>0</v>
      </c>
      <c r="G38" s="914">
        <v>5.8720929788765641</v>
      </c>
      <c r="H38" s="913">
        <v>0</v>
      </c>
      <c r="I38" s="914">
        <v>4.3778814128653698</v>
      </c>
      <c r="J38" s="915">
        <v>0</v>
      </c>
      <c r="K38" s="914">
        <v>7.4712622321778444</v>
      </c>
      <c r="L38" s="913">
        <v>0</v>
      </c>
      <c r="M38" s="914">
        <v>7.8761197215188483</v>
      </c>
      <c r="N38" s="916">
        <v>0</v>
      </c>
      <c r="O38" s="913">
        <v>1.5201517943426834</v>
      </c>
      <c r="P38" s="917">
        <v>0</v>
      </c>
    </row>
    <row r="39" spans="1:16" ht="12.75" customHeight="1" x14ac:dyDescent="0.2">
      <c r="A39" s="910">
        <v>44362</v>
      </c>
      <c r="B39" s="911"/>
      <c r="C39" s="912">
        <v>6.0597641109706446</v>
      </c>
      <c r="D39" s="913">
        <v>0</v>
      </c>
      <c r="E39" s="914">
        <v>8.0410551383594644</v>
      </c>
      <c r="F39" s="915">
        <v>0</v>
      </c>
      <c r="G39" s="914">
        <v>6.1678884379608334</v>
      </c>
      <c r="H39" s="913">
        <v>0</v>
      </c>
      <c r="I39" s="914">
        <v>4.3229465760807217</v>
      </c>
      <c r="J39" s="915">
        <v>0</v>
      </c>
      <c r="K39" s="914">
        <v>8.0021560428595215</v>
      </c>
      <c r="L39" s="913">
        <v>0</v>
      </c>
      <c r="M39" s="914">
        <v>7.7886922269513104</v>
      </c>
      <c r="N39" s="916">
        <v>0</v>
      </c>
      <c r="O39" s="913">
        <v>1.7544928903421964</v>
      </c>
      <c r="P39" s="917">
        <v>0</v>
      </c>
    </row>
    <row r="40" spans="1:16" ht="12.75" customHeight="1" x14ac:dyDescent="0.2">
      <c r="A40" s="910">
        <v>44392</v>
      </c>
      <c r="B40" s="911"/>
      <c r="C40" s="912">
        <v>6.2507897275324353</v>
      </c>
      <c r="D40" s="913">
        <v>0</v>
      </c>
      <c r="E40" s="914">
        <v>8.3561798888020391</v>
      </c>
      <c r="F40" s="915">
        <v>0</v>
      </c>
      <c r="G40" s="914">
        <v>6.3974498127748136</v>
      </c>
      <c r="H40" s="913">
        <v>0</v>
      </c>
      <c r="I40" s="914">
        <v>4.491684921785799</v>
      </c>
      <c r="J40" s="915">
        <v>0</v>
      </c>
      <c r="K40" s="914">
        <v>8.4989776931685412</v>
      </c>
      <c r="L40" s="913">
        <v>0</v>
      </c>
      <c r="M40" s="914">
        <v>7.666824352103685</v>
      </c>
      <c r="N40" s="916">
        <v>0</v>
      </c>
      <c r="O40" s="913">
        <v>2.0671214380896252</v>
      </c>
      <c r="P40" s="917">
        <v>0</v>
      </c>
    </row>
    <row r="41" spans="1:16" ht="12.75" customHeight="1" x14ac:dyDescent="0.2">
      <c r="A41" s="910">
        <v>44423</v>
      </c>
      <c r="B41" s="911"/>
      <c r="C41" s="912">
        <v>6.411343790861701</v>
      </c>
      <c r="D41" s="913">
        <v>0</v>
      </c>
      <c r="E41" s="914">
        <v>8.4281799739607024</v>
      </c>
      <c r="F41" s="915">
        <v>0</v>
      </c>
      <c r="G41" s="914">
        <v>6.5920161185710091</v>
      </c>
      <c r="H41" s="913">
        <v>0</v>
      </c>
      <c r="I41" s="914">
        <v>4.6055939384350264</v>
      </c>
      <c r="J41" s="915">
        <v>0</v>
      </c>
      <c r="K41" s="914">
        <v>8.8633382491348112</v>
      </c>
      <c r="L41" s="913">
        <v>0</v>
      </c>
      <c r="M41" s="914">
        <v>7.5970481160538617</v>
      </c>
      <c r="N41" s="916">
        <v>0</v>
      </c>
      <c r="O41" s="913">
        <v>2.8209193089273166</v>
      </c>
      <c r="P41" s="917">
        <v>0</v>
      </c>
    </row>
    <row r="42" spans="1:16" ht="12.75" customHeight="1" x14ac:dyDescent="0.2">
      <c r="A42" s="910">
        <v>44454</v>
      </c>
      <c r="B42" s="911"/>
      <c r="C42" s="912">
        <v>6.2970595319566947</v>
      </c>
      <c r="D42" s="913">
        <v>0</v>
      </c>
      <c r="E42" s="914">
        <v>8.0420792917078607</v>
      </c>
      <c r="F42" s="915">
        <v>0</v>
      </c>
      <c r="G42" s="914">
        <v>6.4936741544022514</v>
      </c>
      <c r="H42" s="913">
        <v>0</v>
      </c>
      <c r="I42" s="914">
        <v>4.4762176018228406</v>
      </c>
      <c r="J42" s="915">
        <v>0</v>
      </c>
      <c r="K42" s="914">
        <v>8.9388243980353508</v>
      </c>
      <c r="L42" s="913">
        <v>0</v>
      </c>
      <c r="M42" s="914">
        <v>7.2363785498656519</v>
      </c>
      <c r="N42" s="916">
        <v>0</v>
      </c>
      <c r="O42" s="913">
        <v>2.8387437206770061</v>
      </c>
      <c r="P42" s="917">
        <v>0</v>
      </c>
    </row>
    <row r="43" spans="1:16" ht="12.75" customHeight="1" x14ac:dyDescent="0.2">
      <c r="A43" s="910">
        <v>44484</v>
      </c>
      <c r="B43" s="911"/>
      <c r="C43" s="912">
        <v>6.1565922314625654</v>
      </c>
      <c r="D43" s="913">
        <v>0</v>
      </c>
      <c r="E43" s="914">
        <v>7.9072597374049813</v>
      </c>
      <c r="F43" s="915">
        <v>0</v>
      </c>
      <c r="G43" s="914">
        <v>6.3151636028373925</v>
      </c>
      <c r="H43" s="913">
        <v>0</v>
      </c>
      <c r="I43" s="914">
        <v>4.7591861109627542</v>
      </c>
      <c r="J43" s="915">
        <v>0</v>
      </c>
      <c r="K43" s="914">
        <v>8.8775821460145501</v>
      </c>
      <c r="L43" s="913">
        <v>0</v>
      </c>
      <c r="M43" s="914">
        <v>7.0990791547864029</v>
      </c>
      <c r="N43" s="916">
        <v>0</v>
      </c>
      <c r="O43" s="913">
        <v>2.8689952518596185</v>
      </c>
      <c r="P43" s="917">
        <v>0</v>
      </c>
    </row>
    <row r="44" spans="1:16" ht="12.75" customHeight="1" x14ac:dyDescent="0.2">
      <c r="A44" s="910">
        <v>44515</v>
      </c>
      <c r="B44" s="911"/>
      <c r="C44" s="912">
        <v>6.1553441302624412</v>
      </c>
      <c r="D44" s="913">
        <v>0</v>
      </c>
      <c r="E44" s="914">
        <v>7.9751325374728177</v>
      </c>
      <c r="F44" s="915">
        <v>0</v>
      </c>
      <c r="G44" s="914">
        <v>6.2940289437554808</v>
      </c>
      <c r="H44" s="913">
        <v>0</v>
      </c>
      <c r="I44" s="914">
        <v>5.0227871888756326</v>
      </c>
      <c r="J44" s="915">
        <v>0</v>
      </c>
      <c r="K44" s="914">
        <v>8.9044946300487648</v>
      </c>
      <c r="L44" s="913">
        <v>0</v>
      </c>
      <c r="M44" s="914">
        <v>6.9573217597024062</v>
      </c>
      <c r="N44" s="916">
        <v>0</v>
      </c>
      <c r="O44" s="913">
        <v>2.5337480084259179</v>
      </c>
      <c r="P44" s="917">
        <v>0</v>
      </c>
    </row>
    <row r="45" spans="1:16" ht="12.75" customHeight="1" x14ac:dyDescent="0.2">
      <c r="A45" s="910">
        <v>44545</v>
      </c>
      <c r="B45" s="911"/>
      <c r="C45" s="912">
        <v>6.1579022449529619</v>
      </c>
      <c r="D45" s="913">
        <v>0</v>
      </c>
      <c r="E45" s="914">
        <v>7.7879906270475363</v>
      </c>
      <c r="F45" s="915">
        <v>0</v>
      </c>
      <c r="G45" s="914">
        <v>6.1974773492287527</v>
      </c>
      <c r="H45" s="913">
        <v>0</v>
      </c>
      <c r="I45" s="914">
        <v>5.4858670854067926</v>
      </c>
      <c r="J45" s="915">
        <v>0</v>
      </c>
      <c r="K45" s="914">
        <v>8.6172764291182489</v>
      </c>
      <c r="L45" s="913">
        <v>0</v>
      </c>
      <c r="M45" s="914">
        <v>6.5769759241502745</v>
      </c>
      <c r="N45" s="916">
        <v>0</v>
      </c>
      <c r="O45" s="913">
        <v>2.0001729105118216</v>
      </c>
      <c r="P45" s="917">
        <v>0</v>
      </c>
    </row>
    <row r="46" spans="1:16" ht="12.75" customHeight="1" x14ac:dyDescent="0.2">
      <c r="A46" s="910">
        <v>44576</v>
      </c>
      <c r="B46" s="911"/>
      <c r="C46" s="912">
        <v>5.9839034837855687</v>
      </c>
      <c r="D46" s="913">
        <v>0</v>
      </c>
      <c r="E46" s="914">
        <v>7.297215013488012</v>
      </c>
      <c r="F46" s="915">
        <v>0</v>
      </c>
      <c r="G46" s="914">
        <v>5.9376776393984754</v>
      </c>
      <c r="H46" s="913">
        <v>0</v>
      </c>
      <c r="I46" s="914">
        <v>5.4232975933954597</v>
      </c>
      <c r="J46" s="915">
        <v>0</v>
      </c>
      <c r="K46" s="914">
        <v>7.5400869768302181</v>
      </c>
      <c r="L46" s="913">
        <v>0</v>
      </c>
      <c r="M46" s="914">
        <v>4.7447975190205494</v>
      </c>
      <c r="N46" s="916">
        <v>0</v>
      </c>
      <c r="O46" s="913">
        <v>2.1926450155925092</v>
      </c>
      <c r="P46" s="917">
        <v>0</v>
      </c>
    </row>
    <row r="47" spans="1:16" ht="12.75" customHeight="1" x14ac:dyDescent="0.2">
      <c r="A47" s="910">
        <v>44607</v>
      </c>
      <c r="B47" s="911"/>
      <c r="C47" s="912">
        <v>6.3373715765558281</v>
      </c>
      <c r="D47" s="913">
        <v>0</v>
      </c>
      <c r="E47" s="914">
        <v>7.5909298299616124</v>
      </c>
      <c r="F47" s="915">
        <v>0</v>
      </c>
      <c r="G47" s="914">
        <v>6.258612752977788</v>
      </c>
      <c r="H47" s="913">
        <v>0</v>
      </c>
      <c r="I47" s="914">
        <v>6.0194781963914368</v>
      </c>
      <c r="J47" s="915">
        <v>0</v>
      </c>
      <c r="K47" s="914">
        <v>7.5369101792673643</v>
      </c>
      <c r="L47" s="913">
        <v>0</v>
      </c>
      <c r="M47" s="914">
        <v>4.49521718847119</v>
      </c>
      <c r="N47" s="916">
        <v>0</v>
      </c>
      <c r="O47" s="913">
        <v>2.5075143368221253</v>
      </c>
      <c r="P47" s="917">
        <v>0</v>
      </c>
    </row>
    <row r="48" spans="1:16" ht="12.75" customHeight="1" x14ac:dyDescent="0.2">
      <c r="A48" s="910">
        <v>44635</v>
      </c>
      <c r="B48" s="911"/>
      <c r="C48" s="912">
        <v>6.2488245181450131</v>
      </c>
      <c r="D48" s="913">
        <v>0</v>
      </c>
      <c r="E48" s="914">
        <v>7.4841498559077735</v>
      </c>
      <c r="F48" s="915">
        <v>0</v>
      </c>
      <c r="G48" s="914">
        <v>6.1646310616463085</v>
      </c>
      <c r="H48" s="913">
        <v>0</v>
      </c>
      <c r="I48" s="914">
        <v>5.9076019428442317</v>
      </c>
      <c r="J48" s="915">
        <v>0</v>
      </c>
      <c r="K48" s="914">
        <v>7.0061558813339309</v>
      </c>
      <c r="L48" s="913">
        <v>0</v>
      </c>
      <c r="M48" s="914">
        <v>3.0664089567367547</v>
      </c>
      <c r="N48" s="916">
        <v>0</v>
      </c>
      <c r="O48" s="913">
        <v>2.6000453760100628</v>
      </c>
      <c r="P48" s="917">
        <v>0</v>
      </c>
    </row>
    <row r="49" spans="1:16" ht="12.75" customHeight="1" x14ac:dyDescent="0.2">
      <c r="A49" s="910">
        <v>44666</v>
      </c>
      <c r="B49" s="911"/>
      <c r="C49" s="912">
        <v>6.211858347643906</v>
      </c>
      <c r="D49" s="913">
        <v>0</v>
      </c>
      <c r="E49" s="914">
        <v>7.5229216470494187</v>
      </c>
      <c r="F49" s="915">
        <v>0</v>
      </c>
      <c r="G49" s="914">
        <v>6.1422115583837922</v>
      </c>
      <c r="H49" s="913">
        <v>0</v>
      </c>
      <c r="I49" s="914">
        <v>5.6278923300199901</v>
      </c>
      <c r="J49" s="915">
        <v>0</v>
      </c>
      <c r="K49" s="914">
        <v>7.3795018546192415</v>
      </c>
      <c r="L49" s="913">
        <v>0</v>
      </c>
      <c r="M49" s="914">
        <v>3.4241736024711367</v>
      </c>
      <c r="N49" s="916">
        <v>0</v>
      </c>
      <c r="O49" s="913">
        <v>2.4787628574987952</v>
      </c>
      <c r="P49" s="917">
        <v>0</v>
      </c>
    </row>
    <row r="50" spans="1:16" ht="12.75" customHeight="1" x14ac:dyDescent="0.2">
      <c r="A50" s="910">
        <v>44696</v>
      </c>
      <c r="B50" s="911"/>
      <c r="C50" s="912">
        <v>6.3985561932173862</v>
      </c>
      <c r="D50" s="913">
        <v>0</v>
      </c>
      <c r="E50" s="914">
        <v>7.8324816118206186</v>
      </c>
      <c r="F50" s="915">
        <v>0</v>
      </c>
      <c r="G50" s="914">
        <v>6.2928401018320868</v>
      </c>
      <c r="H50" s="913">
        <v>0</v>
      </c>
      <c r="I50" s="914">
        <v>5.536272083406768</v>
      </c>
      <c r="J50" s="915">
        <v>0</v>
      </c>
      <c r="K50" s="914">
        <v>7.1954978261576041</v>
      </c>
      <c r="L50" s="913">
        <v>0</v>
      </c>
      <c r="M50" s="914">
        <v>3.134294441214025</v>
      </c>
      <c r="N50" s="916">
        <v>0</v>
      </c>
      <c r="O50" s="913">
        <v>2.4182370154193888</v>
      </c>
      <c r="P50" s="917">
        <v>0</v>
      </c>
    </row>
    <row r="51" spans="1:16" ht="12.75" customHeight="1" x14ac:dyDescent="0.2">
      <c r="A51" s="910">
        <v>44727</v>
      </c>
      <c r="B51" s="911"/>
      <c r="C51" s="912">
        <v>6.9191753807642087</v>
      </c>
      <c r="D51" s="913">
        <v>0</v>
      </c>
      <c r="E51" s="914">
        <v>8.5985650865905825</v>
      </c>
      <c r="F51" s="915">
        <v>0</v>
      </c>
      <c r="G51" s="914">
        <v>6.7913931682860751</v>
      </c>
      <c r="H51" s="913">
        <v>0</v>
      </c>
      <c r="I51" s="914">
        <v>5.6959522230719317</v>
      </c>
      <c r="J51" s="915">
        <v>0</v>
      </c>
      <c r="K51" s="914">
        <v>7.1815790812363334</v>
      </c>
      <c r="L51" s="913">
        <v>0</v>
      </c>
      <c r="M51" s="914">
        <v>3.2625219620477264</v>
      </c>
      <c r="N51" s="916">
        <v>0</v>
      </c>
      <c r="O51" s="913">
        <v>2.1786742014870075</v>
      </c>
      <c r="P51" s="917">
        <v>0</v>
      </c>
    </row>
    <row r="52" spans="1:16" s="2" customFormat="1" ht="12.75" customHeight="1" x14ac:dyDescent="0.2">
      <c r="A52" s="910">
        <v>44757</v>
      </c>
      <c r="B52" s="911"/>
      <c r="C52" s="912">
        <v>8.4158904053962083</v>
      </c>
      <c r="D52" s="913">
        <v>0</v>
      </c>
      <c r="E52" s="914">
        <v>9.8326475699860527</v>
      </c>
      <c r="F52" s="915">
        <v>0</v>
      </c>
      <c r="G52" s="914">
        <v>7.7565204212645344</v>
      </c>
      <c r="H52" s="913">
        <v>0</v>
      </c>
      <c r="I52" s="914">
        <v>7.6747729339648352</v>
      </c>
      <c r="J52" s="915">
        <v>0</v>
      </c>
      <c r="K52" s="914">
        <v>7.592977007196744</v>
      </c>
      <c r="L52" s="913">
        <v>0</v>
      </c>
      <c r="M52" s="914">
        <v>3.5549557586631808</v>
      </c>
      <c r="N52" s="916">
        <v>0</v>
      </c>
      <c r="O52" s="913">
        <v>9.7166334945538289</v>
      </c>
      <c r="P52" s="917">
        <v>0</v>
      </c>
    </row>
    <row r="53" spans="1:16" ht="12.75" customHeight="1" x14ac:dyDescent="0.2">
      <c r="A53" s="910">
        <v>44788</v>
      </c>
      <c r="B53" s="911"/>
      <c r="C53" s="912">
        <v>9.327203326260447</v>
      </c>
      <c r="D53" s="913">
        <v>0</v>
      </c>
      <c r="E53" s="914">
        <v>10.253744878433269</v>
      </c>
      <c r="F53" s="915">
        <v>0</v>
      </c>
      <c r="G53" s="914">
        <v>8.3450700967669036</v>
      </c>
      <c r="H53" s="913">
        <v>0</v>
      </c>
      <c r="I53" s="914">
        <v>9.0245332992733083</v>
      </c>
      <c r="J53" s="915">
        <v>0</v>
      </c>
      <c r="K53" s="914">
        <v>7.7094413784699833</v>
      </c>
      <c r="L53" s="913">
        <v>0</v>
      </c>
      <c r="M53" s="914">
        <v>3.7436571997473411</v>
      </c>
      <c r="N53" s="916">
        <v>0</v>
      </c>
      <c r="O53" s="913">
        <v>13.568223869171646</v>
      </c>
      <c r="P53" s="917">
        <v>0</v>
      </c>
    </row>
    <row r="54" spans="1:16" ht="12.75" customHeight="1" x14ac:dyDescent="0.2">
      <c r="A54" s="910">
        <v>44819</v>
      </c>
      <c r="B54" s="911"/>
      <c r="C54" s="912">
        <v>9.6975334085777085</v>
      </c>
      <c r="D54" s="913">
        <v>0</v>
      </c>
      <c r="E54" s="914">
        <v>10.860220593661808</v>
      </c>
      <c r="F54" s="915">
        <v>0</v>
      </c>
      <c r="G54" s="914">
        <v>8.6997608783343736</v>
      </c>
      <c r="H54" s="913">
        <v>0</v>
      </c>
      <c r="I54" s="914">
        <v>9.3338768881820577</v>
      </c>
      <c r="J54" s="915">
        <v>0</v>
      </c>
      <c r="K54" s="914">
        <v>7.6839442454287754</v>
      </c>
      <c r="L54" s="913">
        <v>0</v>
      </c>
      <c r="M54" s="914">
        <v>3.9292146594053223</v>
      </c>
      <c r="N54" s="916">
        <v>0</v>
      </c>
      <c r="O54" s="913">
        <v>13.735248238025699</v>
      </c>
      <c r="P54" s="917">
        <v>0</v>
      </c>
    </row>
    <row r="55" spans="1:16" ht="12.75" customHeight="1" x14ac:dyDescent="0.2">
      <c r="A55" s="910">
        <v>44849</v>
      </c>
      <c r="B55" s="911"/>
      <c r="C55" s="912">
        <v>10.365907089593529</v>
      </c>
      <c r="D55" s="913">
        <v>0</v>
      </c>
      <c r="E55" s="914">
        <v>11.68143500252028</v>
      </c>
      <c r="F55" s="915">
        <v>0</v>
      </c>
      <c r="G55" s="914">
        <v>9.4131813847398771</v>
      </c>
      <c r="H55" s="913">
        <v>0</v>
      </c>
      <c r="I55" s="914">
        <v>9.4501385018397102</v>
      </c>
      <c r="J55" s="915">
        <v>0</v>
      </c>
      <c r="K55" s="914">
        <v>7.8751967222011166</v>
      </c>
      <c r="L55" s="913">
        <v>0</v>
      </c>
      <c r="M55" s="914">
        <v>4.2244345201589928</v>
      </c>
      <c r="N55" s="916">
        <v>0</v>
      </c>
      <c r="O55" s="913">
        <v>13.848261882488311</v>
      </c>
      <c r="P55" s="917">
        <v>0</v>
      </c>
    </row>
    <row r="56" spans="1:16" ht="12.75" customHeight="1" x14ac:dyDescent="0.2">
      <c r="A56" s="910">
        <v>44880</v>
      </c>
      <c r="B56" s="911"/>
      <c r="C56" s="912">
        <v>10.824415259322272</v>
      </c>
      <c r="D56" s="913">
        <v>0</v>
      </c>
      <c r="E56" s="914">
        <v>12.372195787534368</v>
      </c>
      <c r="F56" s="915">
        <v>0</v>
      </c>
      <c r="G56" s="914">
        <v>9.9113863744640263</v>
      </c>
      <c r="H56" s="913">
        <v>0</v>
      </c>
      <c r="I56" s="914">
        <v>9.4387534506269244</v>
      </c>
      <c r="J56" s="915">
        <v>0</v>
      </c>
      <c r="K56" s="914">
        <v>8.6727565098712045</v>
      </c>
      <c r="L56" s="913">
        <v>0</v>
      </c>
      <c r="M56" s="914">
        <v>5.5934963041718522</v>
      </c>
      <c r="N56" s="916">
        <v>0</v>
      </c>
      <c r="O56" s="913">
        <v>13.877168307548061</v>
      </c>
      <c r="P56" s="917">
        <v>0</v>
      </c>
    </row>
    <row r="57" spans="1:16" ht="12.75" customHeight="1" x14ac:dyDescent="0.2">
      <c r="A57" s="910">
        <v>44910</v>
      </c>
      <c r="B57" s="911"/>
      <c r="C57" s="912">
        <v>10.822500049770056</v>
      </c>
      <c r="D57" s="913">
        <v>0</v>
      </c>
      <c r="E57" s="914">
        <v>12.570068968264714</v>
      </c>
      <c r="F57" s="915">
        <v>0</v>
      </c>
      <c r="G57" s="914">
        <v>10.000981526273357</v>
      </c>
      <c r="H57" s="913">
        <v>0</v>
      </c>
      <c r="I57" s="914">
        <v>9.3398037903499329</v>
      </c>
      <c r="J57" s="915">
        <v>0</v>
      </c>
      <c r="K57" s="914">
        <v>8.9291236337106117</v>
      </c>
      <c r="L57" s="913">
        <v>0</v>
      </c>
      <c r="M57" s="914">
        <v>6.5273992296388972</v>
      </c>
      <c r="N57" s="916">
        <v>0</v>
      </c>
      <c r="O57" s="913">
        <v>13.823913425028156</v>
      </c>
      <c r="P57" s="917">
        <v>0</v>
      </c>
    </row>
    <row r="58" spans="1:16" ht="12.75" customHeight="1" x14ac:dyDescent="0.2">
      <c r="A58" s="910">
        <v>44941</v>
      </c>
      <c r="B58" s="911"/>
      <c r="C58" s="912">
        <v>11.446504364114872</v>
      </c>
      <c r="D58" s="913">
        <v>0</v>
      </c>
      <c r="E58" s="914">
        <v>13.759159461076154</v>
      </c>
      <c r="F58" s="915">
        <v>0</v>
      </c>
      <c r="G58" s="914">
        <v>10.770313588850167</v>
      </c>
      <c r="H58" s="913">
        <v>0</v>
      </c>
      <c r="I58" s="914">
        <v>9.6875000000000036</v>
      </c>
      <c r="J58" s="915">
        <v>0</v>
      </c>
      <c r="K58" s="914">
        <v>10.198809203600945</v>
      </c>
      <c r="L58" s="913">
        <v>0</v>
      </c>
      <c r="M58" s="914">
        <v>8.5820819535254564</v>
      </c>
      <c r="N58" s="916">
        <v>0</v>
      </c>
      <c r="O58" s="913">
        <v>13.65080938533203</v>
      </c>
      <c r="P58" s="917">
        <v>0</v>
      </c>
    </row>
    <row r="59" spans="1:16" ht="12.75" customHeight="1" x14ac:dyDescent="0.2">
      <c r="A59" s="910">
        <v>44972</v>
      </c>
      <c r="B59" s="911"/>
      <c r="C59" s="912">
        <v>11.631078121777772</v>
      </c>
      <c r="D59" s="913">
        <v>0</v>
      </c>
      <c r="E59" s="914">
        <v>14.220698191114867</v>
      </c>
      <c r="F59" s="915">
        <v>0</v>
      </c>
      <c r="G59" s="914">
        <v>11.02246138962073</v>
      </c>
      <c r="H59" s="913">
        <v>0</v>
      </c>
      <c r="I59" s="914">
        <v>9.6975347023348988</v>
      </c>
      <c r="J59" s="915">
        <v>0</v>
      </c>
      <c r="K59" s="914">
        <v>10.728808154703252</v>
      </c>
      <c r="L59" s="913">
        <v>0</v>
      </c>
      <c r="M59" s="914">
        <v>9.3874363438166029</v>
      </c>
      <c r="N59" s="916">
        <v>0</v>
      </c>
      <c r="O59" s="913">
        <v>13.437233861352404</v>
      </c>
      <c r="P59" s="917">
        <v>0</v>
      </c>
    </row>
    <row r="60" spans="1:16" ht="12.75" customHeight="1" thickBot="1" x14ac:dyDescent="0.25">
      <c r="A60" s="900"/>
      <c r="B60" s="901"/>
      <c r="C60" s="902"/>
      <c r="D60" s="903"/>
      <c r="E60" s="904"/>
      <c r="F60" s="905"/>
      <c r="G60" s="906"/>
      <c r="H60" s="906"/>
      <c r="I60" s="907"/>
      <c r="J60" s="905"/>
      <c r="K60" s="906"/>
      <c r="L60" s="906"/>
      <c r="M60" s="907"/>
      <c r="N60" s="908"/>
      <c r="O60" s="918"/>
      <c r="P60" s="919"/>
    </row>
    <row r="61" spans="1:16" ht="12.75" customHeight="1" x14ac:dyDescent="0.2">
      <c r="A61" s="24" t="s">
        <v>340</v>
      </c>
      <c r="K61" s="21" t="s">
        <v>293</v>
      </c>
    </row>
    <row r="66" ht="0.75" customHeight="1" x14ac:dyDescent="0.2"/>
    <row r="67" ht="12.75" hidden="1" customHeight="1" x14ac:dyDescent="0.2"/>
  </sheetData>
  <mergeCells count="68">
    <mergeCell ref="O3:P3"/>
    <mergeCell ref="C3:D3"/>
    <mergeCell ref="E3:F3"/>
    <mergeCell ref="I3:J3"/>
    <mergeCell ref="K3:L3"/>
    <mergeCell ref="M3:N3"/>
    <mergeCell ref="G3:H3"/>
    <mergeCell ref="A15:B15"/>
    <mergeCell ref="A7:B7"/>
    <mergeCell ref="A8:B8"/>
    <mergeCell ref="A9:B9"/>
    <mergeCell ref="A10:B10"/>
    <mergeCell ref="A11:B11"/>
    <mergeCell ref="A5:B5"/>
    <mergeCell ref="A6:B6"/>
    <mergeCell ref="A12:B12"/>
    <mergeCell ref="A13:B13"/>
    <mergeCell ref="A14:B14"/>
    <mergeCell ref="A2:B3"/>
    <mergeCell ref="C2:P2"/>
    <mergeCell ref="A1:P1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32:P32"/>
    <mergeCell ref="A33:B34"/>
    <mergeCell ref="C33:P33"/>
    <mergeCell ref="C34:D34"/>
    <mergeCell ref="E34:F34"/>
    <mergeCell ref="G34:H34"/>
    <mergeCell ref="I34:J34"/>
    <mergeCell ref="K34:L34"/>
    <mergeCell ref="M34:N34"/>
    <mergeCell ref="O34:P34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6:B56"/>
    <mergeCell ref="A57:B57"/>
    <mergeCell ref="A58:B58"/>
    <mergeCell ref="A59:B59"/>
    <mergeCell ref="A51:B51"/>
    <mergeCell ref="A52:B52"/>
    <mergeCell ref="A53:B53"/>
    <mergeCell ref="A54:B54"/>
    <mergeCell ref="A55:B5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8" firstPageNumber="19" orientation="portrait" useFirstPageNumber="1" horizontalDpi="300" verticalDpi="300" r:id="rId1"/>
  <headerFooter>
    <oddHeader>&amp;C&amp;"Arial Black,Normal"&amp;8TABLEAU DE BORD DE L’ECONOMIE - SECTEUR REEL</oddHeader>
    <oddFooter>&amp;C&amp;P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>
    <tabColor rgb="FF00B0F0"/>
  </sheetPr>
  <dimension ref="A1:L72"/>
  <sheetViews>
    <sheetView zoomScale="80" zoomScaleNormal="80" zoomScalePageLayoutView="70" workbookViewId="0">
      <selection activeCell="C68" sqref="C68:J70"/>
    </sheetView>
  </sheetViews>
  <sheetFormatPr baseColWidth="10" defaultColWidth="11.42578125" defaultRowHeight="12.75" customHeight="1" x14ac:dyDescent="0.2"/>
  <cols>
    <col min="1" max="1" width="7.5703125" customWidth="1"/>
    <col min="2" max="2" width="13" customWidth="1"/>
    <col min="3" max="3" width="10.7109375" customWidth="1"/>
    <col min="4" max="4" width="1.5703125" customWidth="1"/>
    <col min="5" max="5" width="10.85546875" customWidth="1"/>
    <col min="6" max="6" width="3.28515625" customWidth="1"/>
    <col min="7" max="7" width="11.140625" customWidth="1"/>
    <col min="8" max="8" width="1.5703125" customWidth="1"/>
    <col min="9" max="9" width="11" customWidth="1"/>
    <col min="10" max="10" width="3" customWidth="1"/>
    <col min="11" max="11" width="12.85546875" customWidth="1"/>
    <col min="12" max="12" width="1.85546875" customWidth="1"/>
  </cols>
  <sheetData>
    <row r="1" spans="1:12" ht="27.75" customHeight="1" thickBot="1" x14ac:dyDescent="0.25">
      <c r="A1" s="733" t="s">
        <v>419</v>
      </c>
      <c r="B1" s="734"/>
      <c r="C1" s="734"/>
      <c r="D1" s="734"/>
      <c r="E1" s="734"/>
      <c r="F1" s="734"/>
      <c r="G1" s="734"/>
      <c r="H1" s="734"/>
      <c r="I1" s="734"/>
      <c r="J1" s="734"/>
      <c r="K1" s="734"/>
      <c r="L1" s="735"/>
    </row>
    <row r="2" spans="1:12" ht="12.75" customHeight="1" thickBot="1" x14ac:dyDescent="0.25">
      <c r="A2" s="719" t="s">
        <v>6</v>
      </c>
      <c r="B2" s="720"/>
      <c r="C2" s="723" t="s">
        <v>215</v>
      </c>
      <c r="D2" s="724"/>
      <c r="E2" s="724"/>
      <c r="F2" s="724"/>
      <c r="G2" s="724"/>
      <c r="H2" s="724"/>
      <c r="I2" s="724"/>
      <c r="J2" s="724"/>
      <c r="K2" s="724"/>
      <c r="L2" s="725"/>
    </row>
    <row r="3" spans="1:12" ht="15" customHeight="1" thickBot="1" x14ac:dyDescent="0.25">
      <c r="A3" s="721"/>
      <c r="B3" s="722"/>
      <c r="C3" s="723" t="s">
        <v>94</v>
      </c>
      <c r="D3" s="724"/>
      <c r="E3" s="724"/>
      <c r="F3" s="724"/>
      <c r="G3" s="724"/>
      <c r="H3" s="724"/>
      <c r="I3" s="724"/>
      <c r="J3" s="724"/>
      <c r="K3" s="719" t="s">
        <v>190</v>
      </c>
      <c r="L3" s="720"/>
    </row>
    <row r="4" spans="1:12" ht="16.5" customHeight="1" thickBot="1" x14ac:dyDescent="0.25">
      <c r="A4" s="721"/>
      <c r="B4" s="722"/>
      <c r="C4" s="726" t="s">
        <v>95</v>
      </c>
      <c r="D4" s="727"/>
      <c r="E4" s="728" t="s">
        <v>16</v>
      </c>
      <c r="F4" s="729"/>
      <c r="G4" s="727" t="s">
        <v>17</v>
      </c>
      <c r="H4" s="727"/>
      <c r="I4" s="728" t="s">
        <v>18</v>
      </c>
      <c r="J4" s="727"/>
      <c r="K4" s="736"/>
      <c r="L4" s="737"/>
    </row>
    <row r="5" spans="1:12" ht="12.75" customHeight="1" x14ac:dyDescent="0.2">
      <c r="A5" s="8" t="s">
        <v>7</v>
      </c>
      <c r="B5" s="17"/>
      <c r="C5" s="14"/>
      <c r="D5" s="14"/>
      <c r="E5" s="114"/>
      <c r="F5" s="115"/>
      <c r="G5" s="14"/>
      <c r="H5" s="14"/>
      <c r="I5" s="114"/>
      <c r="J5" s="14"/>
      <c r="K5" s="13"/>
      <c r="L5" s="17"/>
    </row>
    <row r="6" spans="1:12" ht="12.75" customHeight="1" x14ac:dyDescent="0.2">
      <c r="A6" s="731">
        <v>44119</v>
      </c>
      <c r="B6" s="732"/>
      <c r="C6" s="127">
        <v>1824</v>
      </c>
      <c r="D6" s="429">
        <v>0</v>
      </c>
      <c r="E6" s="116">
        <v>10</v>
      </c>
      <c r="F6" s="430">
        <v>0</v>
      </c>
      <c r="G6" s="109">
        <v>166</v>
      </c>
      <c r="H6" s="429">
        <v>0</v>
      </c>
      <c r="I6" s="123">
        <v>1493</v>
      </c>
      <c r="J6" s="429">
        <v>0</v>
      </c>
      <c r="K6" s="158">
        <v>993</v>
      </c>
      <c r="L6" s="431">
        <v>0</v>
      </c>
    </row>
    <row r="7" spans="1:12" ht="12.75" customHeight="1" x14ac:dyDescent="0.2">
      <c r="A7" s="731">
        <v>44150</v>
      </c>
      <c r="B7" s="732"/>
      <c r="C7" s="127">
        <v>1949</v>
      </c>
      <c r="D7" s="429">
        <v>0</v>
      </c>
      <c r="E7" s="116">
        <v>8</v>
      </c>
      <c r="F7" s="430">
        <v>0</v>
      </c>
      <c r="G7" s="109">
        <v>146</v>
      </c>
      <c r="H7" s="429">
        <v>0</v>
      </c>
      <c r="I7" s="123">
        <v>1641</v>
      </c>
      <c r="J7" s="429">
        <v>0</v>
      </c>
      <c r="K7" s="158">
        <v>952</v>
      </c>
      <c r="L7" s="431">
        <v>0</v>
      </c>
    </row>
    <row r="8" spans="1:12" ht="12.75" customHeight="1" x14ac:dyDescent="0.2">
      <c r="A8" s="731">
        <v>44180</v>
      </c>
      <c r="B8" s="732"/>
      <c r="C8" s="127">
        <v>1505</v>
      </c>
      <c r="D8" s="429">
        <v>0</v>
      </c>
      <c r="E8" s="116">
        <v>14</v>
      </c>
      <c r="F8" s="430">
        <v>0</v>
      </c>
      <c r="G8" s="109">
        <v>142</v>
      </c>
      <c r="H8" s="429">
        <v>0</v>
      </c>
      <c r="I8" s="123">
        <v>1212</v>
      </c>
      <c r="J8" s="429">
        <v>0</v>
      </c>
      <c r="K8" s="158">
        <v>911</v>
      </c>
      <c r="L8" s="431">
        <v>0</v>
      </c>
    </row>
    <row r="9" spans="1:12" ht="12.75" customHeight="1" x14ac:dyDescent="0.2">
      <c r="A9" s="731">
        <v>44211</v>
      </c>
      <c r="B9" s="732"/>
      <c r="C9" s="127">
        <v>1907</v>
      </c>
      <c r="D9" s="429">
        <v>0</v>
      </c>
      <c r="E9" s="116">
        <v>10</v>
      </c>
      <c r="F9" s="430">
        <v>0</v>
      </c>
      <c r="G9" s="109">
        <v>121</v>
      </c>
      <c r="H9" s="429">
        <v>0</v>
      </c>
      <c r="I9" s="123">
        <v>1691</v>
      </c>
      <c r="J9" s="429">
        <v>0</v>
      </c>
      <c r="K9" s="158">
        <v>933</v>
      </c>
      <c r="L9" s="431">
        <v>0</v>
      </c>
    </row>
    <row r="10" spans="1:12" ht="12.75" customHeight="1" x14ac:dyDescent="0.2">
      <c r="A10" s="731">
        <v>44242</v>
      </c>
      <c r="B10" s="732"/>
      <c r="C10" s="127">
        <v>1947</v>
      </c>
      <c r="D10" s="429">
        <v>0</v>
      </c>
      <c r="E10" s="116">
        <v>8</v>
      </c>
      <c r="F10" s="430">
        <v>0</v>
      </c>
      <c r="G10" s="109">
        <v>150</v>
      </c>
      <c r="H10" s="429">
        <v>0</v>
      </c>
      <c r="I10" s="123">
        <v>1706</v>
      </c>
      <c r="J10" s="429">
        <v>0</v>
      </c>
      <c r="K10" s="158">
        <v>1194</v>
      </c>
      <c r="L10" s="431">
        <v>0</v>
      </c>
    </row>
    <row r="11" spans="1:12" ht="12.75" customHeight="1" x14ac:dyDescent="0.2">
      <c r="A11" s="731">
        <v>44270</v>
      </c>
      <c r="B11" s="732"/>
      <c r="C11" s="127">
        <v>2118</v>
      </c>
      <c r="D11" s="429">
        <v>0</v>
      </c>
      <c r="E11" s="116">
        <v>15</v>
      </c>
      <c r="F11" s="430">
        <v>0</v>
      </c>
      <c r="G11" s="109">
        <v>169</v>
      </c>
      <c r="H11" s="429">
        <v>0</v>
      </c>
      <c r="I11" s="123">
        <v>1889</v>
      </c>
      <c r="J11" s="429">
        <v>0</v>
      </c>
      <c r="K11" s="158">
        <v>1178</v>
      </c>
      <c r="L11" s="431">
        <v>0</v>
      </c>
    </row>
    <row r="12" spans="1:12" ht="12.75" customHeight="1" x14ac:dyDescent="0.2">
      <c r="A12" s="731">
        <v>44301</v>
      </c>
      <c r="B12" s="732"/>
      <c r="C12" s="127">
        <v>1719</v>
      </c>
      <c r="D12" s="429">
        <v>0</v>
      </c>
      <c r="E12" s="428">
        <v>4</v>
      </c>
      <c r="F12" s="430">
        <v>0</v>
      </c>
      <c r="G12" s="109">
        <v>74</v>
      </c>
      <c r="H12" s="429">
        <v>0</v>
      </c>
      <c r="I12" s="123">
        <v>1524</v>
      </c>
      <c r="J12" s="429">
        <v>0</v>
      </c>
      <c r="K12" s="158">
        <v>1065</v>
      </c>
      <c r="L12" s="431">
        <v>0</v>
      </c>
    </row>
    <row r="13" spans="1:12" ht="12.75" customHeight="1" x14ac:dyDescent="0.2">
      <c r="A13" s="731">
        <v>44331</v>
      </c>
      <c r="B13" s="732"/>
      <c r="C13" s="127">
        <v>1537</v>
      </c>
      <c r="D13" s="429">
        <v>0</v>
      </c>
      <c r="E13" s="116">
        <v>6</v>
      </c>
      <c r="F13" s="430">
        <v>0</v>
      </c>
      <c r="G13" s="109">
        <v>61</v>
      </c>
      <c r="H13" s="429">
        <v>0</v>
      </c>
      <c r="I13" s="123">
        <v>1288</v>
      </c>
      <c r="J13" s="429">
        <v>0</v>
      </c>
      <c r="K13" s="158">
        <v>920</v>
      </c>
      <c r="L13" s="431">
        <v>0</v>
      </c>
    </row>
    <row r="14" spans="1:12" ht="12.75" customHeight="1" x14ac:dyDescent="0.2">
      <c r="A14" s="731">
        <v>44362</v>
      </c>
      <c r="B14" s="732"/>
      <c r="C14" s="127">
        <v>1938</v>
      </c>
      <c r="D14" s="429">
        <v>0</v>
      </c>
      <c r="E14" s="116">
        <v>2</v>
      </c>
      <c r="F14" s="430">
        <v>0</v>
      </c>
      <c r="G14" s="109">
        <v>67</v>
      </c>
      <c r="H14" s="429">
        <v>0</v>
      </c>
      <c r="I14" s="123">
        <v>1721</v>
      </c>
      <c r="J14" s="429">
        <v>0</v>
      </c>
      <c r="K14" s="158">
        <v>1013</v>
      </c>
      <c r="L14" s="431">
        <v>0</v>
      </c>
    </row>
    <row r="15" spans="1:12" ht="12.75" customHeight="1" x14ac:dyDescent="0.2">
      <c r="A15" s="731">
        <v>44392</v>
      </c>
      <c r="B15" s="732"/>
      <c r="C15" s="127">
        <v>3629</v>
      </c>
      <c r="D15" s="429">
        <v>0</v>
      </c>
      <c r="E15" s="116">
        <v>1</v>
      </c>
      <c r="F15" s="430">
        <v>0</v>
      </c>
      <c r="G15" s="109">
        <v>55</v>
      </c>
      <c r="H15" s="429">
        <v>0</v>
      </c>
      <c r="I15" s="123">
        <v>3422</v>
      </c>
      <c r="J15" s="429">
        <v>0</v>
      </c>
      <c r="K15" s="158">
        <v>942</v>
      </c>
      <c r="L15" s="431">
        <v>0</v>
      </c>
    </row>
    <row r="16" spans="1:12" ht="12.75" customHeight="1" x14ac:dyDescent="0.2">
      <c r="A16" s="731">
        <v>44423</v>
      </c>
      <c r="B16" s="732"/>
      <c r="C16" s="127">
        <v>1975</v>
      </c>
      <c r="D16" s="429">
        <v>0</v>
      </c>
      <c r="E16" s="116">
        <v>0</v>
      </c>
      <c r="F16" s="430">
        <v>0</v>
      </c>
      <c r="G16" s="109">
        <v>58</v>
      </c>
      <c r="H16" s="429">
        <v>0</v>
      </c>
      <c r="I16" s="123">
        <v>1803</v>
      </c>
      <c r="J16" s="429">
        <v>0</v>
      </c>
      <c r="K16" s="158">
        <v>1089</v>
      </c>
      <c r="L16" s="431">
        <v>0</v>
      </c>
    </row>
    <row r="17" spans="1:12" ht="12.75" customHeight="1" x14ac:dyDescent="0.2">
      <c r="A17" s="731">
        <v>44454</v>
      </c>
      <c r="B17" s="732"/>
      <c r="C17" s="127">
        <v>1631</v>
      </c>
      <c r="D17" s="429">
        <v>0</v>
      </c>
      <c r="E17" s="116">
        <v>4</v>
      </c>
      <c r="F17" s="430">
        <v>0</v>
      </c>
      <c r="G17" s="109">
        <v>56</v>
      </c>
      <c r="H17" s="429">
        <v>0</v>
      </c>
      <c r="I17" s="123">
        <v>1434</v>
      </c>
      <c r="J17" s="429">
        <v>0</v>
      </c>
      <c r="K17" s="158">
        <v>1098</v>
      </c>
      <c r="L17" s="431">
        <v>0</v>
      </c>
    </row>
    <row r="18" spans="1:12" ht="12.75" customHeight="1" x14ac:dyDescent="0.2">
      <c r="A18" s="731">
        <v>44484</v>
      </c>
      <c r="B18" s="732"/>
      <c r="C18" s="127">
        <v>1331</v>
      </c>
      <c r="D18" s="429">
        <v>0</v>
      </c>
      <c r="E18" s="116">
        <v>4</v>
      </c>
      <c r="F18" s="430">
        <v>0</v>
      </c>
      <c r="G18" s="109">
        <v>76</v>
      </c>
      <c r="H18" s="429">
        <v>0</v>
      </c>
      <c r="I18" s="123">
        <v>1124</v>
      </c>
      <c r="J18" s="429">
        <v>0</v>
      </c>
      <c r="K18" s="158">
        <v>1033</v>
      </c>
      <c r="L18" s="431">
        <v>0</v>
      </c>
    </row>
    <row r="19" spans="1:12" ht="12.75" customHeight="1" x14ac:dyDescent="0.2">
      <c r="A19" s="731">
        <v>44515</v>
      </c>
      <c r="B19" s="732"/>
      <c r="C19" s="127">
        <v>1342</v>
      </c>
      <c r="D19" s="429">
        <v>0</v>
      </c>
      <c r="E19" s="116">
        <v>2</v>
      </c>
      <c r="F19" s="430">
        <v>0</v>
      </c>
      <c r="G19" s="109">
        <v>52</v>
      </c>
      <c r="H19" s="429">
        <v>0</v>
      </c>
      <c r="I19" s="123">
        <v>1119</v>
      </c>
      <c r="J19" s="429">
        <v>0</v>
      </c>
      <c r="K19" s="158">
        <v>986</v>
      </c>
      <c r="L19" s="431">
        <v>0</v>
      </c>
    </row>
    <row r="20" spans="1:12" ht="12.75" customHeight="1" x14ac:dyDescent="0.2">
      <c r="A20" s="731">
        <v>44545</v>
      </c>
      <c r="B20" s="732"/>
      <c r="C20" s="127">
        <v>903</v>
      </c>
      <c r="D20" s="429">
        <v>0</v>
      </c>
      <c r="E20" s="116">
        <v>3</v>
      </c>
      <c r="F20" s="430">
        <v>0</v>
      </c>
      <c r="G20" s="109">
        <v>68</v>
      </c>
      <c r="H20" s="429">
        <v>0</v>
      </c>
      <c r="I20" s="123">
        <v>730</v>
      </c>
      <c r="J20" s="429">
        <v>0</v>
      </c>
      <c r="K20" s="158">
        <v>569</v>
      </c>
      <c r="L20" s="431">
        <v>0</v>
      </c>
    </row>
    <row r="21" spans="1:12" ht="12.75" customHeight="1" x14ac:dyDescent="0.2">
      <c r="A21" s="731">
        <v>44576</v>
      </c>
      <c r="B21" s="732"/>
      <c r="C21" s="127">
        <v>1484</v>
      </c>
      <c r="D21" s="429">
        <v>0</v>
      </c>
      <c r="E21" s="116">
        <v>0</v>
      </c>
      <c r="F21" s="430">
        <v>0</v>
      </c>
      <c r="G21" s="109">
        <v>26</v>
      </c>
      <c r="H21" s="429">
        <v>0</v>
      </c>
      <c r="I21" s="123">
        <v>1401</v>
      </c>
      <c r="J21" s="429">
        <v>0</v>
      </c>
      <c r="K21" s="158">
        <v>790</v>
      </c>
      <c r="L21" s="431">
        <v>0</v>
      </c>
    </row>
    <row r="22" spans="1:12" ht="12.75" customHeight="1" x14ac:dyDescent="0.2">
      <c r="A22" s="731">
        <v>44607</v>
      </c>
      <c r="B22" s="732"/>
      <c r="C22" s="127">
        <v>1221</v>
      </c>
      <c r="D22" s="429">
        <v>0</v>
      </c>
      <c r="E22" s="116">
        <v>1</v>
      </c>
      <c r="F22" s="430">
        <v>0</v>
      </c>
      <c r="G22" s="109">
        <v>11</v>
      </c>
      <c r="H22" s="429">
        <v>0</v>
      </c>
      <c r="I22" s="123">
        <v>1162</v>
      </c>
      <c r="J22" s="429">
        <v>0</v>
      </c>
      <c r="K22" s="158">
        <v>830</v>
      </c>
      <c r="L22" s="431">
        <v>0</v>
      </c>
    </row>
    <row r="23" spans="1:12" ht="12.75" customHeight="1" x14ac:dyDescent="0.2">
      <c r="A23" s="731">
        <v>44635</v>
      </c>
      <c r="B23" s="732"/>
      <c r="C23" s="127">
        <v>1745</v>
      </c>
      <c r="D23" s="429">
        <v>0</v>
      </c>
      <c r="E23" s="116">
        <v>1</v>
      </c>
      <c r="F23" s="430">
        <v>0</v>
      </c>
      <c r="G23" s="109">
        <v>20</v>
      </c>
      <c r="H23" s="429">
        <v>0</v>
      </c>
      <c r="I23" s="123">
        <v>1659</v>
      </c>
      <c r="J23" s="429">
        <v>0</v>
      </c>
      <c r="K23" s="158">
        <v>1158</v>
      </c>
      <c r="L23" s="431">
        <v>0</v>
      </c>
    </row>
    <row r="24" spans="1:12" ht="12.75" customHeight="1" x14ac:dyDescent="0.2">
      <c r="A24" s="731">
        <v>44666</v>
      </c>
      <c r="B24" s="732"/>
      <c r="C24" s="127">
        <v>2303</v>
      </c>
      <c r="D24" s="429">
        <v>0</v>
      </c>
      <c r="E24" s="116">
        <v>4</v>
      </c>
      <c r="F24" s="430">
        <v>0</v>
      </c>
      <c r="G24" s="109">
        <v>45</v>
      </c>
      <c r="H24" s="429">
        <v>0</v>
      </c>
      <c r="I24" s="123">
        <v>2206</v>
      </c>
      <c r="J24" s="429">
        <v>0</v>
      </c>
      <c r="K24" s="158">
        <v>1130</v>
      </c>
      <c r="L24" s="431">
        <v>0</v>
      </c>
    </row>
    <row r="25" spans="1:12" ht="12.75" customHeight="1" x14ac:dyDescent="0.2">
      <c r="A25" s="731">
        <v>44696</v>
      </c>
      <c r="B25" s="732"/>
      <c r="C25" s="127">
        <v>2340</v>
      </c>
      <c r="D25" s="429">
        <v>0</v>
      </c>
      <c r="E25" s="116">
        <v>2</v>
      </c>
      <c r="F25" s="430">
        <v>0</v>
      </c>
      <c r="G25" s="109">
        <v>40</v>
      </c>
      <c r="H25" s="429">
        <v>0</v>
      </c>
      <c r="I25" s="123">
        <v>2207</v>
      </c>
      <c r="J25" s="429">
        <v>0</v>
      </c>
      <c r="K25" s="158">
        <v>864</v>
      </c>
      <c r="L25" s="431">
        <v>0</v>
      </c>
    </row>
    <row r="26" spans="1:12" ht="12.75" customHeight="1" x14ac:dyDescent="0.2">
      <c r="A26" s="731">
        <v>44727</v>
      </c>
      <c r="B26" s="732"/>
      <c r="C26" s="127">
        <v>2255.0285714285715</v>
      </c>
      <c r="D26" s="429">
        <v>0</v>
      </c>
      <c r="E26" s="116">
        <v>2</v>
      </c>
      <c r="F26" s="430">
        <v>0</v>
      </c>
      <c r="G26" s="109">
        <v>38</v>
      </c>
      <c r="H26" s="429">
        <v>0</v>
      </c>
      <c r="I26" s="123">
        <v>2258</v>
      </c>
      <c r="J26" s="429">
        <v>0</v>
      </c>
      <c r="K26" s="158">
        <v>899</v>
      </c>
      <c r="L26" s="431">
        <v>0</v>
      </c>
    </row>
    <row r="27" spans="1:12" ht="12.75" customHeight="1" x14ac:dyDescent="0.2">
      <c r="A27" s="731">
        <v>44757</v>
      </c>
      <c r="B27" s="732"/>
      <c r="C27" s="127">
        <v>2460</v>
      </c>
      <c r="D27" s="429">
        <v>0</v>
      </c>
      <c r="E27" s="116">
        <v>1</v>
      </c>
      <c r="F27" s="430">
        <v>0</v>
      </c>
      <c r="G27" s="109">
        <v>40</v>
      </c>
      <c r="H27" s="429">
        <v>0</v>
      </c>
      <c r="I27" s="123">
        <v>2285</v>
      </c>
      <c r="J27" s="429">
        <v>0</v>
      </c>
      <c r="K27" s="158">
        <v>979</v>
      </c>
      <c r="L27" s="431">
        <v>0</v>
      </c>
    </row>
    <row r="28" spans="1:12" ht="12.75" customHeight="1" x14ac:dyDescent="0.2">
      <c r="A28" s="731">
        <v>44788</v>
      </c>
      <c r="B28" s="732"/>
      <c r="C28" s="127">
        <v>2412</v>
      </c>
      <c r="D28" s="429">
        <v>0</v>
      </c>
      <c r="E28" s="116">
        <v>1</v>
      </c>
      <c r="F28" s="430">
        <v>0</v>
      </c>
      <c r="G28" s="109">
        <v>30</v>
      </c>
      <c r="H28" s="429">
        <v>0</v>
      </c>
      <c r="I28" s="123">
        <v>2288</v>
      </c>
      <c r="J28" s="429">
        <v>0</v>
      </c>
      <c r="K28" s="158">
        <v>975</v>
      </c>
      <c r="L28" s="431">
        <v>0</v>
      </c>
    </row>
    <row r="29" spans="1:12" ht="12.75" customHeight="1" x14ac:dyDescent="0.2">
      <c r="A29" s="731">
        <v>44819</v>
      </c>
      <c r="B29" s="732"/>
      <c r="C29" s="127">
        <v>2286</v>
      </c>
      <c r="D29" s="429">
        <v>0</v>
      </c>
      <c r="E29" s="116">
        <v>2</v>
      </c>
      <c r="F29" s="430">
        <v>0</v>
      </c>
      <c r="G29" s="109">
        <v>38</v>
      </c>
      <c r="H29" s="429">
        <v>0</v>
      </c>
      <c r="I29" s="123">
        <v>2184</v>
      </c>
      <c r="J29" s="429">
        <v>0</v>
      </c>
      <c r="K29" s="158">
        <v>882</v>
      </c>
      <c r="L29" s="431">
        <v>0</v>
      </c>
    </row>
    <row r="30" spans="1:12" ht="12.75" customHeight="1" x14ac:dyDescent="0.2">
      <c r="A30" s="110"/>
      <c r="B30" s="149"/>
      <c r="C30" s="127"/>
      <c r="D30" s="111"/>
      <c r="E30" s="117"/>
      <c r="F30" s="118"/>
      <c r="G30" s="111"/>
      <c r="H30" s="111"/>
      <c r="I30" s="124"/>
      <c r="J30" s="111"/>
      <c r="K30" s="179"/>
      <c r="L30" s="18"/>
    </row>
    <row r="31" spans="1:12" ht="12.75" customHeight="1" x14ac:dyDescent="0.2">
      <c r="A31" s="715" t="s">
        <v>471</v>
      </c>
      <c r="B31" s="716"/>
      <c r="C31" s="128">
        <v>18506.028571428571</v>
      </c>
      <c r="D31" s="112"/>
      <c r="E31" s="119">
        <v>14</v>
      </c>
      <c r="F31" s="120"/>
      <c r="G31" s="113">
        <v>288</v>
      </c>
      <c r="H31" s="112"/>
      <c r="I31" s="125">
        <v>17650</v>
      </c>
      <c r="J31" s="112"/>
      <c r="K31" s="159">
        <v>8507</v>
      </c>
      <c r="L31" s="19"/>
    </row>
    <row r="32" spans="1:12" ht="12.75" customHeight="1" x14ac:dyDescent="0.2">
      <c r="A32" s="715" t="s">
        <v>472</v>
      </c>
      <c r="B32" s="716"/>
      <c r="C32" s="128">
        <v>18401</v>
      </c>
      <c r="D32" s="112"/>
      <c r="E32" s="119">
        <v>50</v>
      </c>
      <c r="F32" s="120"/>
      <c r="G32" s="113">
        <v>811</v>
      </c>
      <c r="H32" s="455"/>
      <c r="I32" s="125">
        <v>16478</v>
      </c>
      <c r="J32" s="112"/>
      <c r="K32" s="159">
        <v>9432</v>
      </c>
      <c r="L32" s="19"/>
    </row>
    <row r="33" spans="1:12" ht="12.75" customHeight="1" x14ac:dyDescent="0.2">
      <c r="A33" s="610" t="s">
        <v>5</v>
      </c>
      <c r="B33" s="150" t="s">
        <v>473</v>
      </c>
      <c r="C33" s="91">
        <v>5.7077643295784242E-3</v>
      </c>
      <c r="D33" s="91"/>
      <c r="E33" s="121">
        <v>-0.72</v>
      </c>
      <c r="F33" s="122"/>
      <c r="G33" s="91">
        <v>-0.64488286066584466</v>
      </c>
      <c r="H33" s="91"/>
      <c r="I33" s="121">
        <v>7.1125136545697298E-2</v>
      </c>
      <c r="J33" s="91"/>
      <c r="K33" s="90">
        <v>-9.8070398642917778E-2</v>
      </c>
      <c r="L33" s="20"/>
    </row>
    <row r="34" spans="1:12" ht="12.75" customHeight="1" thickBot="1" x14ac:dyDescent="0.25">
      <c r="A34" s="7"/>
      <c r="B34" s="22"/>
      <c r="C34" s="62"/>
      <c r="D34" s="62"/>
      <c r="E34" s="106"/>
      <c r="F34" s="12"/>
      <c r="G34" s="62"/>
      <c r="H34" s="62"/>
      <c r="I34" s="106"/>
      <c r="J34" s="62"/>
      <c r="K34" s="16"/>
      <c r="L34" s="22"/>
    </row>
    <row r="35" spans="1:12" ht="12.75" customHeight="1" x14ac:dyDescent="0.2">
      <c r="A35" s="24" t="s">
        <v>202</v>
      </c>
      <c r="I35" s="21" t="s">
        <v>348</v>
      </c>
      <c r="J35" s="21"/>
      <c r="K35" s="21"/>
    </row>
    <row r="36" spans="1:12" s="2" customFormat="1" ht="12.75" customHeight="1" x14ac:dyDescent="0.2"/>
    <row r="37" spans="1:12" ht="12.75" customHeight="1" thickBot="1" x14ac:dyDescent="0.25"/>
    <row r="38" spans="1:12" ht="27.75" customHeight="1" thickBot="1" x14ac:dyDescent="0.3">
      <c r="A38" s="717" t="s">
        <v>420</v>
      </c>
      <c r="B38" s="718"/>
      <c r="C38" s="718"/>
      <c r="D38" s="718"/>
      <c r="E38" s="718"/>
      <c r="F38" s="718"/>
      <c r="G38" s="718"/>
      <c r="H38" s="718"/>
      <c r="I38" s="718"/>
      <c r="J38" s="718"/>
      <c r="K38" s="145"/>
    </row>
    <row r="39" spans="1:12" ht="12.75" customHeight="1" thickBot="1" x14ac:dyDescent="0.25">
      <c r="A39" s="719" t="s">
        <v>6</v>
      </c>
      <c r="B39" s="720"/>
      <c r="C39" s="723" t="s">
        <v>299</v>
      </c>
      <c r="D39" s="724"/>
      <c r="E39" s="724"/>
      <c r="F39" s="724"/>
      <c r="G39" s="724"/>
      <c r="H39" s="724"/>
      <c r="I39" s="724"/>
      <c r="J39" s="725"/>
      <c r="K39" s="88"/>
    </row>
    <row r="40" spans="1:12" ht="15" customHeight="1" thickBot="1" x14ac:dyDescent="0.25">
      <c r="A40" s="721"/>
      <c r="B40" s="722"/>
      <c r="C40" s="723" t="s">
        <v>193</v>
      </c>
      <c r="D40" s="724"/>
      <c r="E40" s="724"/>
      <c r="F40" s="724"/>
      <c r="G40" s="724"/>
      <c r="H40" s="724"/>
      <c r="I40" s="724"/>
      <c r="J40" s="725"/>
      <c r="K40" s="88"/>
    </row>
    <row r="41" spans="1:12" ht="16.5" customHeight="1" thickBot="1" x14ac:dyDescent="0.25">
      <c r="A41" s="721"/>
      <c r="B41" s="722"/>
      <c r="C41" s="726" t="s">
        <v>95</v>
      </c>
      <c r="D41" s="727"/>
      <c r="E41" s="728" t="s">
        <v>61</v>
      </c>
      <c r="F41" s="729"/>
      <c r="G41" s="727" t="s">
        <v>62</v>
      </c>
      <c r="H41" s="727"/>
      <c r="I41" s="728" t="s">
        <v>63</v>
      </c>
      <c r="J41" s="730"/>
    </row>
    <row r="42" spans="1:12" ht="12.75" customHeight="1" x14ac:dyDescent="0.2">
      <c r="A42" s="8" t="s">
        <v>7</v>
      </c>
      <c r="B42" s="17"/>
      <c r="C42" s="14"/>
      <c r="D42" s="14"/>
      <c r="E42" s="114"/>
      <c r="F42" s="115"/>
      <c r="G42" s="14"/>
      <c r="H42" s="14"/>
      <c r="I42" s="114"/>
      <c r="J42" s="17"/>
    </row>
    <row r="43" spans="1:12" ht="12.75" customHeight="1" x14ac:dyDescent="0.2">
      <c r="A43" s="731">
        <v>44119</v>
      </c>
      <c r="B43" s="732"/>
      <c r="C43" s="127">
        <v>1824</v>
      </c>
      <c r="D43" s="439">
        <v>0</v>
      </c>
      <c r="E43" s="123">
        <v>82</v>
      </c>
      <c r="F43" s="440">
        <v>0</v>
      </c>
      <c r="G43" s="127">
        <v>161</v>
      </c>
      <c r="H43" s="439">
        <v>0</v>
      </c>
      <c r="I43" s="123">
        <v>1581</v>
      </c>
      <c r="J43" s="441">
        <v>0</v>
      </c>
    </row>
    <row r="44" spans="1:12" ht="12.75" customHeight="1" x14ac:dyDescent="0.2">
      <c r="A44" s="731">
        <v>44150</v>
      </c>
      <c r="B44" s="732"/>
      <c r="C44" s="127">
        <v>1949</v>
      </c>
      <c r="D44" s="439">
        <v>0</v>
      </c>
      <c r="E44" s="123">
        <v>72</v>
      </c>
      <c r="F44" s="440">
        <v>0</v>
      </c>
      <c r="G44" s="127">
        <v>196</v>
      </c>
      <c r="H44" s="439">
        <v>0</v>
      </c>
      <c r="I44" s="123">
        <v>1681</v>
      </c>
      <c r="J44" s="441">
        <v>0</v>
      </c>
    </row>
    <row r="45" spans="1:12" ht="12.75" customHeight="1" x14ac:dyDescent="0.2">
      <c r="A45" s="731">
        <v>44180</v>
      </c>
      <c r="B45" s="732"/>
      <c r="C45" s="127">
        <v>1505</v>
      </c>
      <c r="D45" s="439">
        <v>0</v>
      </c>
      <c r="E45" s="123">
        <v>141</v>
      </c>
      <c r="F45" s="440">
        <v>0</v>
      </c>
      <c r="G45" s="127">
        <v>91</v>
      </c>
      <c r="H45" s="439">
        <v>0</v>
      </c>
      <c r="I45" s="123">
        <v>1273</v>
      </c>
      <c r="J45" s="441">
        <v>0</v>
      </c>
    </row>
    <row r="46" spans="1:12" ht="12.75" customHeight="1" x14ac:dyDescent="0.2">
      <c r="A46" s="731">
        <v>44211</v>
      </c>
      <c r="B46" s="732"/>
      <c r="C46" s="127">
        <v>1907</v>
      </c>
      <c r="D46" s="439">
        <v>0</v>
      </c>
      <c r="E46" s="123">
        <v>51</v>
      </c>
      <c r="F46" s="440">
        <v>0</v>
      </c>
      <c r="G46" s="127">
        <v>71</v>
      </c>
      <c r="H46" s="439">
        <v>0</v>
      </c>
      <c r="I46" s="123">
        <v>1785</v>
      </c>
      <c r="J46" s="441">
        <v>0</v>
      </c>
    </row>
    <row r="47" spans="1:12" ht="12.75" customHeight="1" x14ac:dyDescent="0.2">
      <c r="A47" s="731">
        <v>44242</v>
      </c>
      <c r="B47" s="732"/>
      <c r="C47" s="127">
        <v>1947</v>
      </c>
      <c r="D47" s="439">
        <v>0</v>
      </c>
      <c r="E47" s="123">
        <v>43</v>
      </c>
      <c r="F47" s="440">
        <v>0</v>
      </c>
      <c r="G47" s="127">
        <v>296</v>
      </c>
      <c r="H47" s="439">
        <v>0</v>
      </c>
      <c r="I47" s="123">
        <v>1608</v>
      </c>
      <c r="J47" s="441">
        <v>0</v>
      </c>
    </row>
    <row r="48" spans="1:12" ht="12.75" customHeight="1" x14ac:dyDescent="0.2">
      <c r="A48" s="731">
        <v>44270</v>
      </c>
      <c r="B48" s="732"/>
      <c r="C48" s="127">
        <v>2118</v>
      </c>
      <c r="D48" s="439">
        <v>0</v>
      </c>
      <c r="E48" s="123">
        <v>37</v>
      </c>
      <c r="F48" s="440">
        <v>0</v>
      </c>
      <c r="G48" s="127">
        <v>102</v>
      </c>
      <c r="H48" s="439">
        <v>0</v>
      </c>
      <c r="I48" s="123">
        <v>1979</v>
      </c>
      <c r="J48" s="441">
        <v>0</v>
      </c>
    </row>
    <row r="49" spans="1:10" ht="12.75" customHeight="1" x14ac:dyDescent="0.2">
      <c r="A49" s="731">
        <v>44301</v>
      </c>
      <c r="B49" s="732"/>
      <c r="C49" s="127">
        <v>1719</v>
      </c>
      <c r="D49" s="439">
        <v>0</v>
      </c>
      <c r="E49" s="123">
        <v>32</v>
      </c>
      <c r="F49" s="440">
        <v>0</v>
      </c>
      <c r="G49" s="127">
        <v>112</v>
      </c>
      <c r="H49" s="439">
        <v>0</v>
      </c>
      <c r="I49" s="123">
        <v>1575</v>
      </c>
      <c r="J49" s="441">
        <v>0</v>
      </c>
    </row>
    <row r="50" spans="1:10" ht="12.75" customHeight="1" x14ac:dyDescent="0.2">
      <c r="A50" s="731">
        <v>44331</v>
      </c>
      <c r="B50" s="732"/>
      <c r="C50" s="127">
        <v>1537</v>
      </c>
      <c r="D50" s="439">
        <v>0</v>
      </c>
      <c r="E50" s="123">
        <v>55</v>
      </c>
      <c r="F50" s="440">
        <v>0</v>
      </c>
      <c r="G50" s="127">
        <v>101</v>
      </c>
      <c r="H50" s="439">
        <v>0</v>
      </c>
      <c r="I50" s="123">
        <v>1381</v>
      </c>
      <c r="J50" s="441">
        <v>0</v>
      </c>
    </row>
    <row r="51" spans="1:10" ht="12.75" customHeight="1" x14ac:dyDescent="0.2">
      <c r="A51" s="731">
        <v>44362</v>
      </c>
      <c r="B51" s="732"/>
      <c r="C51" s="127">
        <v>1938</v>
      </c>
      <c r="D51" s="439">
        <v>0</v>
      </c>
      <c r="E51" s="123">
        <v>247</v>
      </c>
      <c r="F51" s="440">
        <v>0</v>
      </c>
      <c r="G51" s="127">
        <v>149</v>
      </c>
      <c r="H51" s="439">
        <v>0</v>
      </c>
      <c r="I51" s="123">
        <v>1542</v>
      </c>
      <c r="J51" s="441">
        <v>0</v>
      </c>
    </row>
    <row r="52" spans="1:10" ht="12.75" customHeight="1" x14ac:dyDescent="0.2">
      <c r="A52" s="731">
        <v>44392</v>
      </c>
      <c r="B52" s="732"/>
      <c r="C52" s="127">
        <v>3629</v>
      </c>
      <c r="D52" s="439">
        <v>0</v>
      </c>
      <c r="E52" s="123">
        <v>2059</v>
      </c>
      <c r="F52" s="440">
        <v>0</v>
      </c>
      <c r="G52" s="127">
        <v>129</v>
      </c>
      <c r="H52" s="439">
        <v>0</v>
      </c>
      <c r="I52" s="123">
        <v>1441</v>
      </c>
      <c r="J52" s="441">
        <v>0</v>
      </c>
    </row>
    <row r="53" spans="1:10" ht="12.75" customHeight="1" x14ac:dyDescent="0.2">
      <c r="A53" s="731">
        <v>44423</v>
      </c>
      <c r="B53" s="732"/>
      <c r="C53" s="127">
        <v>1975</v>
      </c>
      <c r="D53" s="439">
        <v>0</v>
      </c>
      <c r="E53" s="123">
        <v>317</v>
      </c>
      <c r="F53" s="440">
        <v>0</v>
      </c>
      <c r="G53" s="127">
        <v>119</v>
      </c>
      <c r="H53" s="439">
        <v>0</v>
      </c>
      <c r="I53" s="123">
        <v>1539</v>
      </c>
      <c r="J53" s="441">
        <v>0</v>
      </c>
    </row>
    <row r="54" spans="1:10" ht="12.75" customHeight="1" x14ac:dyDescent="0.2">
      <c r="A54" s="731">
        <v>44454</v>
      </c>
      <c r="B54" s="732"/>
      <c r="C54" s="127">
        <v>1631</v>
      </c>
      <c r="D54" s="439">
        <v>0</v>
      </c>
      <c r="E54" s="123">
        <v>37</v>
      </c>
      <c r="F54" s="440">
        <v>0</v>
      </c>
      <c r="G54" s="127">
        <v>149</v>
      </c>
      <c r="H54" s="439">
        <v>0</v>
      </c>
      <c r="I54" s="123">
        <v>1445</v>
      </c>
      <c r="J54" s="441">
        <v>0</v>
      </c>
    </row>
    <row r="55" spans="1:10" ht="12.75" customHeight="1" x14ac:dyDescent="0.2">
      <c r="A55" s="731">
        <v>44484</v>
      </c>
      <c r="B55" s="732"/>
      <c r="C55" s="127">
        <v>1331</v>
      </c>
      <c r="D55" s="439">
        <v>0</v>
      </c>
      <c r="E55" s="123">
        <v>39</v>
      </c>
      <c r="F55" s="440">
        <v>0</v>
      </c>
      <c r="G55" s="127">
        <v>84</v>
      </c>
      <c r="H55" s="439">
        <v>0</v>
      </c>
      <c r="I55" s="123">
        <v>1208</v>
      </c>
      <c r="J55" s="441">
        <v>0</v>
      </c>
    </row>
    <row r="56" spans="1:10" ht="12.75" customHeight="1" x14ac:dyDescent="0.2">
      <c r="A56" s="731">
        <v>44515</v>
      </c>
      <c r="B56" s="732"/>
      <c r="C56" s="127">
        <v>1342</v>
      </c>
      <c r="D56" s="439">
        <v>0</v>
      </c>
      <c r="E56" s="123">
        <v>57</v>
      </c>
      <c r="F56" s="440">
        <v>0</v>
      </c>
      <c r="G56" s="127">
        <v>109</v>
      </c>
      <c r="H56" s="439">
        <v>0</v>
      </c>
      <c r="I56" s="123">
        <v>1176</v>
      </c>
      <c r="J56" s="441">
        <v>0</v>
      </c>
    </row>
    <row r="57" spans="1:10" ht="12.75" customHeight="1" x14ac:dyDescent="0.2">
      <c r="A57" s="731">
        <v>44545</v>
      </c>
      <c r="B57" s="732"/>
      <c r="C57" s="127">
        <v>903</v>
      </c>
      <c r="D57" s="439">
        <v>0</v>
      </c>
      <c r="E57" s="123">
        <v>72</v>
      </c>
      <c r="F57" s="440">
        <v>0</v>
      </c>
      <c r="G57" s="127">
        <v>72</v>
      </c>
      <c r="H57" s="439">
        <v>0</v>
      </c>
      <c r="I57" s="123">
        <v>759</v>
      </c>
      <c r="J57" s="441">
        <v>0</v>
      </c>
    </row>
    <row r="58" spans="1:10" ht="12.75" customHeight="1" x14ac:dyDescent="0.2">
      <c r="A58" s="731">
        <v>44576</v>
      </c>
      <c r="B58" s="732"/>
      <c r="C58" s="127">
        <v>1484</v>
      </c>
      <c r="D58" s="439">
        <v>0</v>
      </c>
      <c r="E58" s="123">
        <v>12</v>
      </c>
      <c r="F58" s="440">
        <v>0</v>
      </c>
      <c r="G58" s="127">
        <v>59</v>
      </c>
      <c r="H58" s="439">
        <v>0</v>
      </c>
      <c r="I58" s="123">
        <v>719</v>
      </c>
      <c r="J58" s="441">
        <v>0</v>
      </c>
    </row>
    <row r="59" spans="1:10" ht="12.75" customHeight="1" x14ac:dyDescent="0.2">
      <c r="A59" s="731">
        <v>44607</v>
      </c>
      <c r="B59" s="732"/>
      <c r="C59" s="127">
        <v>1221</v>
      </c>
      <c r="D59" s="439">
        <v>0</v>
      </c>
      <c r="E59" s="123">
        <v>14</v>
      </c>
      <c r="F59" s="440">
        <v>0</v>
      </c>
      <c r="G59" s="127">
        <v>57</v>
      </c>
      <c r="H59" s="439">
        <v>0</v>
      </c>
      <c r="I59" s="123">
        <v>759</v>
      </c>
      <c r="J59" s="441">
        <v>0</v>
      </c>
    </row>
    <row r="60" spans="1:10" ht="12.75" customHeight="1" x14ac:dyDescent="0.2">
      <c r="A60" s="731">
        <v>44635</v>
      </c>
      <c r="B60" s="732"/>
      <c r="C60" s="127">
        <v>1745</v>
      </c>
      <c r="D60" s="439">
        <v>0</v>
      </c>
      <c r="E60" s="123">
        <v>10</v>
      </c>
      <c r="F60" s="440">
        <v>0</v>
      </c>
      <c r="G60" s="127">
        <v>67</v>
      </c>
      <c r="H60" s="439">
        <v>0</v>
      </c>
      <c r="I60" s="123">
        <v>1081</v>
      </c>
      <c r="J60" s="441">
        <v>0</v>
      </c>
    </row>
    <row r="61" spans="1:10" ht="12.75" customHeight="1" x14ac:dyDescent="0.2">
      <c r="A61" s="731">
        <v>44666</v>
      </c>
      <c r="B61" s="732"/>
      <c r="C61" s="127">
        <v>2303</v>
      </c>
      <c r="D61" s="439">
        <v>0</v>
      </c>
      <c r="E61" s="123">
        <v>56</v>
      </c>
      <c r="F61" s="440">
        <v>0</v>
      </c>
      <c r="G61" s="127">
        <v>146</v>
      </c>
      <c r="H61" s="439">
        <v>0</v>
      </c>
      <c r="I61" s="123">
        <v>2101</v>
      </c>
      <c r="J61" s="441">
        <v>0</v>
      </c>
    </row>
    <row r="62" spans="1:10" ht="12.75" customHeight="1" x14ac:dyDescent="0.2">
      <c r="A62" s="731">
        <v>44696</v>
      </c>
      <c r="B62" s="732"/>
      <c r="C62" s="127">
        <v>2340</v>
      </c>
      <c r="D62" s="439">
        <v>0</v>
      </c>
      <c r="E62" s="123">
        <v>98</v>
      </c>
      <c r="F62" s="440">
        <v>0</v>
      </c>
      <c r="G62" s="127">
        <v>155</v>
      </c>
      <c r="H62" s="439">
        <v>0</v>
      </c>
      <c r="I62" s="123">
        <v>2087</v>
      </c>
      <c r="J62" s="441">
        <v>0</v>
      </c>
    </row>
    <row r="63" spans="1:10" ht="12.75" customHeight="1" x14ac:dyDescent="0.2">
      <c r="A63" s="731">
        <v>44727</v>
      </c>
      <c r="B63" s="732"/>
      <c r="C63" s="127">
        <v>2255.0285714285715</v>
      </c>
      <c r="D63" s="439">
        <v>0</v>
      </c>
      <c r="E63" s="123">
        <v>125</v>
      </c>
      <c r="F63" s="440">
        <v>0</v>
      </c>
      <c r="G63" s="127">
        <v>139.45714285714286</v>
      </c>
      <c r="H63" s="439">
        <v>0</v>
      </c>
      <c r="I63" s="123">
        <v>1990.5714285714287</v>
      </c>
      <c r="J63" s="441">
        <v>0</v>
      </c>
    </row>
    <row r="64" spans="1:10" ht="12.75" customHeight="1" x14ac:dyDescent="0.2">
      <c r="A64" s="731">
        <v>44757</v>
      </c>
      <c r="B64" s="732"/>
      <c r="C64" s="127">
        <v>2460</v>
      </c>
      <c r="D64" s="439">
        <v>0</v>
      </c>
      <c r="E64" s="123">
        <v>74</v>
      </c>
      <c r="F64" s="440">
        <v>0</v>
      </c>
      <c r="G64" s="127">
        <v>150</v>
      </c>
      <c r="H64" s="439">
        <v>0</v>
      </c>
      <c r="I64" s="123">
        <v>2236</v>
      </c>
      <c r="J64" s="441">
        <v>0</v>
      </c>
    </row>
    <row r="65" spans="1:10" ht="12.75" customHeight="1" x14ac:dyDescent="0.2">
      <c r="A65" s="731">
        <v>44788</v>
      </c>
      <c r="B65" s="732"/>
      <c r="C65" s="127">
        <v>2412</v>
      </c>
      <c r="D65" s="439">
        <v>0</v>
      </c>
      <c r="E65" s="123">
        <v>65</v>
      </c>
      <c r="F65" s="440">
        <v>0</v>
      </c>
      <c r="G65" s="127">
        <v>150</v>
      </c>
      <c r="H65" s="439">
        <v>0</v>
      </c>
      <c r="I65" s="123">
        <v>2197</v>
      </c>
      <c r="J65" s="441">
        <v>0</v>
      </c>
    </row>
    <row r="66" spans="1:10" ht="12.75" customHeight="1" x14ac:dyDescent="0.2">
      <c r="A66" s="731">
        <v>44819</v>
      </c>
      <c r="B66" s="732"/>
      <c r="C66" s="127">
        <v>2286</v>
      </c>
      <c r="D66" s="439">
        <v>0</v>
      </c>
      <c r="E66" s="123">
        <v>49</v>
      </c>
      <c r="F66" s="440">
        <v>0</v>
      </c>
      <c r="G66" s="127">
        <v>193</v>
      </c>
      <c r="H66" s="439">
        <v>0</v>
      </c>
      <c r="I66" s="123">
        <v>2044</v>
      </c>
      <c r="J66" s="441">
        <v>0</v>
      </c>
    </row>
    <row r="67" spans="1:10" ht="12.75" customHeight="1" x14ac:dyDescent="0.2">
      <c r="A67" s="110"/>
      <c r="B67" s="149"/>
      <c r="C67" s="127"/>
      <c r="D67" s="111"/>
      <c r="E67" s="117"/>
      <c r="F67" s="118"/>
      <c r="G67" s="111"/>
      <c r="H67" s="111"/>
      <c r="I67" s="124"/>
      <c r="J67" s="149"/>
    </row>
    <row r="68" spans="1:10" ht="12.75" customHeight="1" x14ac:dyDescent="0.2">
      <c r="A68" s="715" t="s">
        <v>471</v>
      </c>
      <c r="B68" s="716"/>
      <c r="C68" s="128">
        <v>18506.028571428571</v>
      </c>
      <c r="D68" s="112"/>
      <c r="E68" s="119">
        <v>503</v>
      </c>
      <c r="F68" s="120"/>
      <c r="G68" s="113">
        <v>1116.4571428571428</v>
      </c>
      <c r="H68" s="112"/>
      <c r="I68" s="125">
        <v>15214.571428571429</v>
      </c>
      <c r="J68" s="224"/>
    </row>
    <row r="69" spans="1:10" ht="12.75" customHeight="1" x14ac:dyDescent="0.2">
      <c r="A69" s="715" t="s">
        <v>472</v>
      </c>
      <c r="B69" s="716"/>
      <c r="C69" s="128">
        <v>18401</v>
      </c>
      <c r="D69" s="112"/>
      <c r="E69" s="119">
        <v>2878</v>
      </c>
      <c r="F69" s="120"/>
      <c r="G69" s="113">
        <v>1228</v>
      </c>
      <c r="H69" s="112"/>
      <c r="I69" s="125">
        <v>14295</v>
      </c>
      <c r="J69" s="224"/>
    </row>
    <row r="70" spans="1:10" ht="12.75" customHeight="1" x14ac:dyDescent="0.2">
      <c r="A70" s="144" t="s">
        <v>5</v>
      </c>
      <c r="B70" s="150" t="s">
        <v>473</v>
      </c>
      <c r="C70" s="91">
        <v>5.7077643295784242E-3</v>
      </c>
      <c r="D70" s="122"/>
      <c r="E70" s="121">
        <v>-0.82522585128561499</v>
      </c>
      <c r="F70" s="122"/>
      <c r="G70" s="91">
        <v>-9.0832945556072686E-2</v>
      </c>
      <c r="H70" s="122"/>
      <c r="I70" s="91">
        <v>6.4328186678658916E-2</v>
      </c>
      <c r="J70" s="225"/>
    </row>
    <row r="71" spans="1:10" ht="12.75" customHeight="1" thickBot="1" x14ac:dyDescent="0.25">
      <c r="A71" s="7"/>
      <c r="B71" s="22"/>
      <c r="C71" s="62"/>
      <c r="D71" s="62"/>
      <c r="E71" s="106"/>
      <c r="F71" s="12"/>
      <c r="G71" s="62"/>
      <c r="H71" s="62"/>
      <c r="I71" s="106"/>
      <c r="J71" s="22"/>
    </row>
    <row r="72" spans="1:10" ht="12.75" customHeight="1" x14ac:dyDescent="0.2">
      <c r="A72" s="24" t="s">
        <v>202</v>
      </c>
      <c r="G72" s="21" t="s">
        <v>293</v>
      </c>
    </row>
  </sheetData>
  <mergeCells count="69">
    <mergeCell ref="A31:B31"/>
    <mergeCell ref="A32:B32"/>
    <mergeCell ref="A24:B24"/>
    <mergeCell ref="A25:B25"/>
    <mergeCell ref="A26:B26"/>
    <mergeCell ref="A27:B27"/>
    <mergeCell ref="A28:B28"/>
    <mergeCell ref="A29:B2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:L1"/>
    <mergeCell ref="I4:J4"/>
    <mergeCell ref="A11:B11"/>
    <mergeCell ref="A2:B4"/>
    <mergeCell ref="C4:D4"/>
    <mergeCell ref="E4:F4"/>
    <mergeCell ref="G4:H4"/>
    <mergeCell ref="A6:B6"/>
    <mergeCell ref="A7:B7"/>
    <mergeCell ref="A8:B8"/>
    <mergeCell ref="A9:B9"/>
    <mergeCell ref="A10:B10"/>
    <mergeCell ref="C2:L2"/>
    <mergeCell ref="C3:J3"/>
    <mergeCell ref="K3:L4"/>
    <mergeCell ref="A43:B43"/>
    <mergeCell ref="A44:B44"/>
    <mergeCell ref="A45:B45"/>
    <mergeCell ref="A46:B46"/>
    <mergeCell ref="C39:J39"/>
    <mergeCell ref="A47:B47"/>
    <mergeCell ref="A48:B48"/>
    <mergeCell ref="A49:B49"/>
    <mergeCell ref="A50:B50"/>
    <mergeCell ref="A51:B51"/>
    <mergeCell ref="A59:B59"/>
    <mergeCell ref="A60:B60"/>
    <mergeCell ref="A61:B61"/>
    <mergeCell ref="A52:B52"/>
    <mergeCell ref="A53:B53"/>
    <mergeCell ref="A54:B54"/>
    <mergeCell ref="A55:B55"/>
    <mergeCell ref="A56:B56"/>
    <mergeCell ref="A69:B69"/>
    <mergeCell ref="A68:B68"/>
    <mergeCell ref="A38:J38"/>
    <mergeCell ref="A39:B41"/>
    <mergeCell ref="C40:J40"/>
    <mergeCell ref="C41:D41"/>
    <mergeCell ref="E41:F41"/>
    <mergeCell ref="G41:H41"/>
    <mergeCell ref="I41:J41"/>
    <mergeCell ref="A66:B66"/>
    <mergeCell ref="A62:B62"/>
    <mergeCell ref="A63:B63"/>
    <mergeCell ref="A64:B64"/>
    <mergeCell ref="A65:B65"/>
    <mergeCell ref="A57:B57"/>
    <mergeCell ref="A58:B58"/>
  </mergeCells>
  <conditionalFormatting sqref="C33:K33">
    <cfRule type="cellIs" dxfId="67" priority="3" operator="lessThan">
      <formula>0</formula>
    </cfRule>
  </conditionalFormatting>
  <conditionalFormatting sqref="C70:J70">
    <cfRule type="cellIs" dxfId="66" priority="2" operator="lessThan">
      <formula>0</formula>
    </cfRule>
  </conditionalFormatting>
  <conditionalFormatting sqref="E70:G70">
    <cfRule type="cellIs" dxfId="65" priority="1" operator="lessThan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firstPageNumber="21" orientation="portrait" useFirstPageNumber="1" r:id="rId1"/>
  <headerFooter>
    <oddHeader>&amp;C&amp;"Arial Black,Normal"&amp;8TABLEAU DE BORD DE L’ECONOMIE - SECTEUR REEL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>
    <tabColor rgb="FF00B0F0"/>
  </sheetPr>
  <dimension ref="A1:J69"/>
  <sheetViews>
    <sheetView showZeros="0" zoomScale="80" zoomScaleNormal="80" zoomScalePageLayoutView="70" workbookViewId="0">
      <selection activeCell="N18" sqref="N18"/>
    </sheetView>
  </sheetViews>
  <sheetFormatPr baseColWidth="10" defaultColWidth="11.42578125" defaultRowHeight="12.75" customHeight="1" x14ac:dyDescent="0.2"/>
  <cols>
    <col min="1" max="1" width="8.85546875" customWidth="1"/>
    <col min="2" max="2" width="12.5703125" customWidth="1"/>
    <col min="3" max="3" width="10.7109375" customWidth="1"/>
    <col min="4" max="4" width="1.7109375" customWidth="1"/>
    <col min="5" max="5" width="10.7109375" customWidth="1"/>
    <col min="6" max="6" width="1.7109375" customWidth="1"/>
    <col min="7" max="7" width="10.7109375" customWidth="1"/>
    <col min="8" max="8" width="1.7109375" customWidth="1"/>
    <col min="9" max="9" width="11.28515625" customWidth="1"/>
    <col min="10" max="10" width="1.7109375" customWidth="1"/>
    <col min="11" max="11" width="11.42578125" customWidth="1"/>
  </cols>
  <sheetData>
    <row r="1" spans="1:10" ht="27.75" customHeight="1" thickBot="1" x14ac:dyDescent="0.25">
      <c r="A1" s="733" t="s">
        <v>421</v>
      </c>
      <c r="B1" s="734"/>
      <c r="C1" s="734"/>
      <c r="D1" s="734"/>
      <c r="E1" s="734"/>
      <c r="F1" s="734"/>
      <c r="G1" s="734"/>
      <c r="H1" s="734"/>
      <c r="I1" s="734"/>
      <c r="J1" s="735"/>
    </row>
    <row r="2" spans="1:10" ht="16.5" customHeight="1" thickBot="1" x14ac:dyDescent="0.25">
      <c r="A2" s="719" t="s">
        <v>6</v>
      </c>
      <c r="B2" s="720"/>
      <c r="C2" s="726" t="s">
        <v>91</v>
      </c>
      <c r="D2" s="727"/>
      <c r="E2" s="727"/>
      <c r="F2" s="727"/>
      <c r="G2" s="727"/>
      <c r="H2" s="727"/>
      <c r="I2" s="727"/>
      <c r="J2" s="730"/>
    </row>
    <row r="3" spans="1:10" ht="34.5" customHeight="1" thickBot="1" x14ac:dyDescent="0.25">
      <c r="A3" s="920"/>
      <c r="B3" s="921"/>
      <c r="C3" s="726" t="s">
        <v>137</v>
      </c>
      <c r="D3" s="729"/>
      <c r="E3" s="728" t="s">
        <v>330</v>
      </c>
      <c r="F3" s="729"/>
      <c r="G3" s="727" t="s">
        <v>14</v>
      </c>
      <c r="H3" s="727"/>
      <c r="I3" s="728" t="s">
        <v>13</v>
      </c>
      <c r="J3" s="730"/>
    </row>
    <row r="4" spans="1:10" ht="12.75" customHeight="1" x14ac:dyDescent="0.2">
      <c r="A4" s="8" t="s">
        <v>7</v>
      </c>
      <c r="B4" s="672"/>
      <c r="C4" s="14"/>
      <c r="D4" s="14"/>
      <c r="E4" s="114"/>
      <c r="F4" s="115"/>
      <c r="G4" s="114"/>
      <c r="H4" s="115"/>
      <c r="I4" s="14"/>
      <c r="J4" s="672"/>
    </row>
    <row r="5" spans="1:10" ht="12.75" customHeight="1" x14ac:dyDescent="0.2">
      <c r="A5" s="893">
        <v>44301</v>
      </c>
      <c r="B5" s="894"/>
      <c r="C5" s="599">
        <v>84693</v>
      </c>
      <c r="D5" s="601"/>
      <c r="E5" s="602">
        <v>12106</v>
      </c>
      <c r="F5" s="594"/>
      <c r="G5" s="602">
        <v>2919</v>
      </c>
      <c r="H5" s="594"/>
      <c r="I5" s="599">
        <v>45251</v>
      </c>
      <c r="J5" s="586">
        <v>0</v>
      </c>
    </row>
    <row r="6" spans="1:10" ht="12.75" customHeight="1" x14ac:dyDescent="0.2">
      <c r="A6" s="893">
        <v>44331</v>
      </c>
      <c r="B6" s="894"/>
      <c r="C6" s="599">
        <v>80558</v>
      </c>
      <c r="D6" s="601"/>
      <c r="E6" s="602">
        <v>11779</v>
      </c>
      <c r="F6" s="594"/>
      <c r="G6" s="602">
        <v>3096</v>
      </c>
      <c r="H6" s="594"/>
      <c r="I6" s="599">
        <v>44942</v>
      </c>
      <c r="J6" s="586">
        <v>0</v>
      </c>
    </row>
    <row r="7" spans="1:10" ht="12.75" customHeight="1" x14ac:dyDescent="0.2">
      <c r="A7" s="893">
        <v>44362</v>
      </c>
      <c r="B7" s="894"/>
      <c r="C7" s="599">
        <v>96639</v>
      </c>
      <c r="D7" s="601"/>
      <c r="E7" s="602">
        <v>14263</v>
      </c>
      <c r="F7" s="594"/>
      <c r="G7" s="602">
        <v>3147</v>
      </c>
      <c r="H7" s="594"/>
      <c r="I7" s="599">
        <v>54541</v>
      </c>
      <c r="J7" s="586">
        <v>0</v>
      </c>
    </row>
    <row r="8" spans="1:10" ht="12.75" customHeight="1" x14ac:dyDescent="0.2">
      <c r="A8" s="893">
        <v>44392</v>
      </c>
      <c r="B8" s="894"/>
      <c r="C8" s="599">
        <v>104395</v>
      </c>
      <c r="D8" s="601"/>
      <c r="E8" s="602">
        <v>14888</v>
      </c>
      <c r="F8" s="594"/>
      <c r="G8" s="602">
        <v>3888</v>
      </c>
      <c r="H8" s="594"/>
      <c r="I8" s="599">
        <v>58645</v>
      </c>
      <c r="J8" s="586">
        <v>0</v>
      </c>
    </row>
    <row r="9" spans="1:10" ht="12.75" customHeight="1" x14ac:dyDescent="0.2">
      <c r="A9" s="893">
        <v>44423</v>
      </c>
      <c r="B9" s="894"/>
      <c r="C9" s="599">
        <v>103257</v>
      </c>
      <c r="D9" s="601"/>
      <c r="E9" s="602">
        <v>14908</v>
      </c>
      <c r="F9" s="594"/>
      <c r="G9" s="602">
        <v>4162</v>
      </c>
      <c r="H9" s="594"/>
      <c r="I9" s="599">
        <v>60287</v>
      </c>
      <c r="J9" s="586">
        <v>0</v>
      </c>
    </row>
    <row r="10" spans="1:10" ht="12.75" customHeight="1" x14ac:dyDescent="0.2">
      <c r="A10" s="893">
        <v>44454</v>
      </c>
      <c r="B10" s="894"/>
      <c r="C10" s="599">
        <v>101925</v>
      </c>
      <c r="D10" s="601"/>
      <c r="E10" s="602">
        <v>15092</v>
      </c>
      <c r="F10" s="594"/>
      <c r="G10" s="602">
        <v>4259</v>
      </c>
      <c r="H10" s="594"/>
      <c r="I10" s="599">
        <v>60737</v>
      </c>
      <c r="J10" s="586">
        <v>0</v>
      </c>
    </row>
    <row r="11" spans="1:10" ht="12.75" customHeight="1" x14ac:dyDescent="0.2">
      <c r="A11" s="893">
        <v>44484</v>
      </c>
      <c r="B11" s="894"/>
      <c r="C11" s="599">
        <v>108660</v>
      </c>
      <c r="D11" s="601"/>
      <c r="E11" s="602">
        <v>15137</v>
      </c>
      <c r="F11" s="594"/>
      <c r="G11" s="602">
        <v>4057</v>
      </c>
      <c r="H11" s="594"/>
      <c r="I11" s="599">
        <v>62003</v>
      </c>
      <c r="J11" s="586">
        <v>0</v>
      </c>
    </row>
    <row r="12" spans="1:10" ht="12.75" customHeight="1" x14ac:dyDescent="0.2">
      <c r="A12" s="893">
        <v>44515</v>
      </c>
      <c r="B12" s="894"/>
      <c r="C12" s="599">
        <v>110546</v>
      </c>
      <c r="D12" s="601"/>
      <c r="E12" s="602">
        <v>14861</v>
      </c>
      <c r="F12" s="594"/>
      <c r="G12" s="602">
        <v>4453</v>
      </c>
      <c r="H12" s="594"/>
      <c r="I12" s="599">
        <v>64392</v>
      </c>
      <c r="J12" s="586">
        <v>0</v>
      </c>
    </row>
    <row r="13" spans="1:10" ht="12.75" customHeight="1" x14ac:dyDescent="0.2">
      <c r="A13" s="893">
        <v>44545</v>
      </c>
      <c r="B13" s="894"/>
      <c r="C13" s="599">
        <v>115404</v>
      </c>
      <c r="D13" s="601"/>
      <c r="E13" s="602">
        <v>17146</v>
      </c>
      <c r="F13" s="594"/>
      <c r="G13" s="602">
        <v>4825</v>
      </c>
      <c r="H13" s="594"/>
      <c r="I13" s="599">
        <v>64709</v>
      </c>
      <c r="J13" s="586">
        <v>0</v>
      </c>
    </row>
    <row r="14" spans="1:10" ht="12.75" customHeight="1" x14ac:dyDescent="0.2">
      <c r="A14" s="893">
        <v>44576</v>
      </c>
      <c r="B14" s="894"/>
      <c r="C14" s="599">
        <v>98642</v>
      </c>
      <c r="D14" s="601"/>
      <c r="E14" s="602">
        <v>12645</v>
      </c>
      <c r="F14" s="594"/>
      <c r="G14" s="602">
        <v>3774</v>
      </c>
      <c r="H14" s="594"/>
      <c r="I14" s="599">
        <v>59929</v>
      </c>
      <c r="J14" s="586">
        <v>0</v>
      </c>
    </row>
    <row r="15" spans="1:10" ht="12.75" customHeight="1" x14ac:dyDescent="0.2">
      <c r="A15" s="893">
        <v>44607</v>
      </c>
      <c r="B15" s="894"/>
      <c r="C15" s="599">
        <v>95144</v>
      </c>
      <c r="D15" s="601"/>
      <c r="E15" s="602">
        <v>11880</v>
      </c>
      <c r="F15" s="594"/>
      <c r="G15" s="602">
        <v>3460</v>
      </c>
      <c r="H15" s="594"/>
      <c r="I15" s="599">
        <v>57130</v>
      </c>
      <c r="J15" s="586">
        <v>0</v>
      </c>
    </row>
    <row r="16" spans="1:10" ht="12.75" customHeight="1" x14ac:dyDescent="0.2">
      <c r="A16" s="893">
        <v>44635</v>
      </c>
      <c r="B16" s="894"/>
      <c r="C16" s="599">
        <v>95703</v>
      </c>
      <c r="D16" s="601"/>
      <c r="E16" s="602">
        <v>14786</v>
      </c>
      <c r="F16" s="594"/>
      <c r="G16" s="602">
        <v>4946</v>
      </c>
      <c r="H16" s="594"/>
      <c r="I16" s="599">
        <v>56996</v>
      </c>
      <c r="J16" s="586">
        <v>0</v>
      </c>
    </row>
    <row r="17" spans="1:10" ht="12.75" customHeight="1" x14ac:dyDescent="0.2">
      <c r="A17" s="893">
        <v>44666</v>
      </c>
      <c r="B17" s="894"/>
      <c r="C17" s="599">
        <v>108341</v>
      </c>
      <c r="D17" s="601"/>
      <c r="E17" s="602">
        <v>15357</v>
      </c>
      <c r="F17" s="594"/>
      <c r="G17" s="602">
        <v>4549</v>
      </c>
      <c r="H17" s="594"/>
      <c r="I17" s="599">
        <v>66607</v>
      </c>
      <c r="J17" s="586">
        <v>0</v>
      </c>
    </row>
    <row r="18" spans="1:10" ht="12.75" customHeight="1" x14ac:dyDescent="0.2">
      <c r="A18" s="893">
        <v>44696</v>
      </c>
      <c r="B18" s="894"/>
      <c r="C18" s="599">
        <v>102968</v>
      </c>
      <c r="D18" s="601"/>
      <c r="E18" s="602">
        <v>14919</v>
      </c>
      <c r="F18" s="594"/>
      <c r="G18" s="602">
        <v>4652</v>
      </c>
      <c r="H18" s="594"/>
      <c r="I18" s="599">
        <v>59090</v>
      </c>
      <c r="J18" s="586">
        <v>0</v>
      </c>
    </row>
    <row r="19" spans="1:10" ht="12.75" customHeight="1" x14ac:dyDescent="0.2">
      <c r="A19" s="893">
        <v>44727</v>
      </c>
      <c r="B19" s="894"/>
      <c r="C19" s="599">
        <v>110672</v>
      </c>
      <c r="D19" s="601"/>
      <c r="E19" s="602">
        <v>16775</v>
      </c>
      <c r="F19" s="594"/>
      <c r="G19" s="602">
        <v>4804</v>
      </c>
      <c r="H19" s="594"/>
      <c r="I19" s="599">
        <v>63334</v>
      </c>
      <c r="J19" s="586">
        <v>0</v>
      </c>
    </row>
    <row r="20" spans="1:10" ht="12.75" customHeight="1" x14ac:dyDescent="0.2">
      <c r="A20" s="893">
        <v>44757</v>
      </c>
      <c r="B20" s="894"/>
      <c r="C20" s="599">
        <v>102502</v>
      </c>
      <c r="D20" s="601"/>
      <c r="E20" s="602">
        <v>13480</v>
      </c>
      <c r="F20" s="594"/>
      <c r="G20" s="602">
        <v>4973</v>
      </c>
      <c r="H20" s="594"/>
      <c r="I20" s="599">
        <v>58774</v>
      </c>
      <c r="J20" s="586">
        <v>0</v>
      </c>
    </row>
    <row r="21" spans="1:10" ht="12.75" customHeight="1" x14ac:dyDescent="0.2">
      <c r="A21" s="893">
        <v>44788</v>
      </c>
      <c r="B21" s="894"/>
      <c r="C21" s="599">
        <v>105723</v>
      </c>
      <c r="D21" s="601"/>
      <c r="E21" s="602">
        <v>14418</v>
      </c>
      <c r="F21" s="594"/>
      <c r="G21" s="602">
        <v>4706</v>
      </c>
      <c r="H21" s="594"/>
      <c r="I21" s="599">
        <v>65645</v>
      </c>
      <c r="J21" s="586">
        <v>0</v>
      </c>
    </row>
    <row r="22" spans="1:10" ht="12.75" customHeight="1" x14ac:dyDescent="0.2">
      <c r="A22" s="893">
        <v>44819</v>
      </c>
      <c r="B22" s="894"/>
      <c r="C22" s="599">
        <v>104510</v>
      </c>
      <c r="D22" s="601"/>
      <c r="E22" s="602">
        <v>14683</v>
      </c>
      <c r="F22" s="594"/>
      <c r="G22" s="602">
        <v>4460</v>
      </c>
      <c r="H22" s="594"/>
      <c r="I22" s="599">
        <v>63667</v>
      </c>
      <c r="J22" s="586">
        <v>0</v>
      </c>
    </row>
    <row r="23" spans="1:10" ht="12.75" customHeight="1" x14ac:dyDescent="0.2">
      <c r="A23" s="893">
        <v>44849</v>
      </c>
      <c r="B23" s="894"/>
      <c r="C23" s="599">
        <v>104547</v>
      </c>
      <c r="D23" s="601"/>
      <c r="E23" s="602">
        <v>15013</v>
      </c>
      <c r="F23" s="594"/>
      <c r="G23" s="602">
        <v>2759</v>
      </c>
      <c r="H23" s="594"/>
      <c r="I23" s="599">
        <v>62604</v>
      </c>
      <c r="J23" s="586">
        <v>0</v>
      </c>
    </row>
    <row r="24" spans="1:10" ht="12.75" customHeight="1" x14ac:dyDescent="0.2">
      <c r="A24" s="893">
        <v>44880</v>
      </c>
      <c r="B24" s="894"/>
      <c r="C24" s="599">
        <v>103571</v>
      </c>
      <c r="D24" s="601"/>
      <c r="E24" s="602">
        <v>14693</v>
      </c>
      <c r="F24" s="594"/>
      <c r="G24" s="602">
        <v>3261</v>
      </c>
      <c r="H24" s="594"/>
      <c r="I24" s="599">
        <v>60973</v>
      </c>
      <c r="J24" s="586">
        <v>0</v>
      </c>
    </row>
    <row r="25" spans="1:10" ht="12.75" customHeight="1" x14ac:dyDescent="0.2">
      <c r="A25" s="893">
        <v>44910</v>
      </c>
      <c r="B25" s="894"/>
      <c r="C25" s="599">
        <v>105047</v>
      </c>
      <c r="D25" s="601"/>
      <c r="E25" s="602">
        <v>15896</v>
      </c>
      <c r="F25" s="594"/>
      <c r="G25" s="602">
        <v>3474</v>
      </c>
      <c r="H25" s="594"/>
      <c r="I25" s="599">
        <v>59681</v>
      </c>
      <c r="J25" s="586">
        <v>0</v>
      </c>
    </row>
    <row r="26" spans="1:10" ht="12.75" customHeight="1" x14ac:dyDescent="0.2">
      <c r="A26" s="893">
        <v>44941</v>
      </c>
      <c r="B26" s="894"/>
      <c r="C26" s="599">
        <v>86117</v>
      </c>
      <c r="D26" s="601"/>
      <c r="E26" s="602">
        <v>12711</v>
      </c>
      <c r="F26" s="594"/>
      <c r="G26" s="602">
        <v>3253</v>
      </c>
      <c r="H26" s="594"/>
      <c r="I26" s="599">
        <v>48585</v>
      </c>
      <c r="J26" s="586">
        <v>0</v>
      </c>
    </row>
    <row r="27" spans="1:10" ht="12.75" customHeight="1" x14ac:dyDescent="0.2">
      <c r="A27" s="893">
        <v>44972</v>
      </c>
      <c r="B27" s="894"/>
      <c r="C27" s="599">
        <v>83919</v>
      </c>
      <c r="D27" s="601"/>
      <c r="E27" s="602">
        <v>12164</v>
      </c>
      <c r="F27" s="594"/>
      <c r="G27" s="602">
        <v>3918</v>
      </c>
      <c r="H27" s="594"/>
      <c r="I27" s="599">
        <v>49254</v>
      </c>
      <c r="J27" s="586">
        <v>0</v>
      </c>
    </row>
    <row r="28" spans="1:10" ht="12.75" customHeight="1" x14ac:dyDescent="0.2">
      <c r="A28" s="893">
        <v>45000</v>
      </c>
      <c r="B28" s="894"/>
      <c r="C28" s="599">
        <v>88657</v>
      </c>
      <c r="D28" s="601"/>
      <c r="E28" s="602">
        <v>13985</v>
      </c>
      <c r="F28" s="594"/>
      <c r="G28" s="602">
        <v>3674</v>
      </c>
      <c r="H28" s="594"/>
      <c r="I28" s="599">
        <v>52257</v>
      </c>
      <c r="J28" s="586">
        <v>0</v>
      </c>
    </row>
    <row r="29" spans="1:10" ht="12.75" customHeight="1" x14ac:dyDescent="0.2">
      <c r="A29" s="922"/>
      <c r="B29" s="923"/>
      <c r="C29" s="127"/>
      <c r="D29" s="126"/>
      <c r="E29" s="924"/>
      <c r="F29" s="925"/>
      <c r="G29" s="924"/>
      <c r="H29" s="925"/>
      <c r="I29" s="126"/>
      <c r="J29" s="926"/>
    </row>
    <row r="30" spans="1:10" ht="12.75" customHeight="1" x14ac:dyDescent="0.2">
      <c r="A30" s="927" t="s">
        <v>484</v>
      </c>
      <c r="B30" s="928"/>
      <c r="C30" s="597">
        <v>258694</v>
      </c>
      <c r="D30" s="576"/>
      <c r="E30" s="573">
        <v>38861</v>
      </c>
      <c r="F30" s="574"/>
      <c r="G30" s="573">
        <v>10846</v>
      </c>
      <c r="H30" s="574"/>
      <c r="I30" s="597">
        <v>150095</v>
      </c>
      <c r="J30" s="596"/>
    </row>
    <row r="31" spans="1:10" ht="12.75" customHeight="1" x14ac:dyDescent="0.2">
      <c r="A31" s="927" t="s">
        <v>485</v>
      </c>
      <c r="B31" s="928"/>
      <c r="C31" s="597">
        <v>289489</v>
      </c>
      <c r="D31" s="576"/>
      <c r="E31" s="573">
        <v>39311</v>
      </c>
      <c r="F31" s="574"/>
      <c r="G31" s="573">
        <v>12180</v>
      </c>
      <c r="H31" s="574"/>
      <c r="I31" s="597">
        <v>174055</v>
      </c>
      <c r="J31" s="596"/>
    </row>
    <row r="32" spans="1:10" ht="12.75" customHeight="1" x14ac:dyDescent="0.2">
      <c r="A32" s="929" t="s">
        <v>5</v>
      </c>
      <c r="B32" s="930" t="s">
        <v>486</v>
      </c>
      <c r="C32" s="591">
        <v>-0.106</v>
      </c>
      <c r="D32" s="591"/>
      <c r="E32" s="580">
        <v>-1.0999999999999999E-2</v>
      </c>
      <c r="F32" s="603"/>
      <c r="G32" s="580">
        <v>-0.11</v>
      </c>
      <c r="H32" s="603"/>
      <c r="I32" s="591">
        <v>-0.13800000000000001</v>
      </c>
      <c r="J32" s="585"/>
    </row>
    <row r="33" spans="1:10" ht="12.75" customHeight="1" thickBot="1" x14ac:dyDescent="0.25">
      <c r="A33" s="931"/>
      <c r="B33" s="932"/>
      <c r="C33" s="933"/>
      <c r="D33" s="933"/>
      <c r="E33" s="934"/>
      <c r="F33" s="935"/>
      <c r="G33" s="934"/>
      <c r="H33" s="935"/>
      <c r="I33" s="933"/>
      <c r="J33" s="932"/>
    </row>
    <row r="34" spans="1:10" ht="12.75" customHeight="1" x14ac:dyDescent="0.2">
      <c r="A34" s="24" t="s">
        <v>92</v>
      </c>
      <c r="G34" s="21" t="s">
        <v>293</v>
      </c>
    </row>
    <row r="35" spans="1:10" ht="12.75" customHeight="1" x14ac:dyDescent="0.2">
      <c r="A35" s="9"/>
    </row>
    <row r="37" spans="1:10" ht="16.5" customHeight="1" thickBot="1" x14ac:dyDescent="0.25">
      <c r="A37" s="936" t="s">
        <v>422</v>
      </c>
      <c r="B37" s="937"/>
      <c r="C37" s="937"/>
      <c r="D37" s="937"/>
      <c r="E37" s="937"/>
      <c r="F37" s="937"/>
      <c r="G37" s="937"/>
      <c r="H37" s="937"/>
      <c r="I37" s="531"/>
    </row>
    <row r="38" spans="1:10" ht="12.75" customHeight="1" thickBot="1" x14ac:dyDescent="0.25">
      <c r="A38" s="719" t="s">
        <v>6</v>
      </c>
      <c r="B38" s="720"/>
      <c r="C38" s="723" t="s">
        <v>118</v>
      </c>
      <c r="D38" s="724"/>
      <c r="E38" s="724"/>
      <c r="F38" s="724"/>
      <c r="G38" s="724"/>
      <c r="H38" s="725"/>
    </row>
    <row r="39" spans="1:10" ht="12.75" customHeight="1" thickBot="1" x14ac:dyDescent="0.25">
      <c r="A39" s="920"/>
      <c r="B39" s="921"/>
      <c r="C39" s="726" t="s">
        <v>329</v>
      </c>
      <c r="D39" s="727"/>
      <c r="E39" s="728" t="s">
        <v>102</v>
      </c>
      <c r="F39" s="729"/>
      <c r="G39" s="728" t="s">
        <v>13</v>
      </c>
      <c r="H39" s="730"/>
    </row>
    <row r="40" spans="1:10" ht="12.75" customHeight="1" x14ac:dyDescent="0.2">
      <c r="A40" s="8" t="s">
        <v>7</v>
      </c>
      <c r="B40" s="672"/>
      <c r="C40" s="13"/>
      <c r="D40" s="115"/>
      <c r="E40" s="14"/>
      <c r="F40" s="14"/>
      <c r="G40" s="114"/>
      <c r="H40" s="672"/>
    </row>
    <row r="41" spans="1:10" ht="12.75" customHeight="1" x14ac:dyDescent="0.2">
      <c r="A41" s="938">
        <v>44301</v>
      </c>
      <c r="B41" s="939"/>
      <c r="C41" s="940">
        <v>4100</v>
      </c>
      <c r="D41" s="941">
        <v>0</v>
      </c>
      <c r="E41" s="942">
        <v>2130</v>
      </c>
      <c r="F41" s="943">
        <v>0</v>
      </c>
      <c r="G41" s="944">
        <v>3400</v>
      </c>
      <c r="H41" s="579">
        <v>0</v>
      </c>
      <c r="I41" s="592"/>
    </row>
    <row r="42" spans="1:10" ht="12.75" customHeight="1" x14ac:dyDescent="0.2">
      <c r="A42" s="938">
        <v>44331</v>
      </c>
      <c r="B42" s="939"/>
      <c r="C42" s="940">
        <v>4100</v>
      </c>
      <c r="D42" s="941">
        <v>0</v>
      </c>
      <c r="E42" s="942">
        <v>2130</v>
      </c>
      <c r="F42" s="943">
        <v>0</v>
      </c>
      <c r="G42" s="944">
        <v>3400</v>
      </c>
      <c r="H42" s="579">
        <v>0</v>
      </c>
      <c r="I42" s="592"/>
    </row>
    <row r="43" spans="1:10" ht="12.75" customHeight="1" x14ac:dyDescent="0.2">
      <c r="A43" s="938">
        <v>44362</v>
      </c>
      <c r="B43" s="939"/>
      <c r="C43" s="940">
        <v>4100</v>
      </c>
      <c r="D43" s="941">
        <v>0</v>
      </c>
      <c r="E43" s="942">
        <v>2130</v>
      </c>
      <c r="F43" s="943">
        <v>0</v>
      </c>
      <c r="G43" s="944">
        <v>3400</v>
      </c>
      <c r="H43" s="579">
        <v>0</v>
      </c>
      <c r="I43" s="592"/>
    </row>
    <row r="44" spans="1:10" ht="12.75" customHeight="1" x14ac:dyDescent="0.2">
      <c r="A44" s="938">
        <v>44392</v>
      </c>
      <c r="B44" s="939"/>
      <c r="C44" s="940">
        <v>4100</v>
      </c>
      <c r="D44" s="941">
        <v>0</v>
      </c>
      <c r="E44" s="942">
        <v>2130</v>
      </c>
      <c r="F44" s="943">
        <v>0</v>
      </c>
      <c r="G44" s="944">
        <v>3400</v>
      </c>
      <c r="H44" s="579">
        <v>0</v>
      </c>
      <c r="I44" s="592"/>
    </row>
    <row r="45" spans="1:10" ht="12.75" customHeight="1" x14ac:dyDescent="0.2">
      <c r="A45" s="938">
        <v>44423</v>
      </c>
      <c r="B45" s="939"/>
      <c r="C45" s="940">
        <v>4100</v>
      </c>
      <c r="D45" s="941">
        <v>0</v>
      </c>
      <c r="E45" s="942">
        <v>2130</v>
      </c>
      <c r="F45" s="943">
        <v>0</v>
      </c>
      <c r="G45" s="944">
        <v>3400</v>
      </c>
      <c r="H45" s="579">
        <v>0</v>
      </c>
      <c r="I45" s="592"/>
    </row>
    <row r="46" spans="1:10" ht="12.75" customHeight="1" x14ac:dyDescent="0.2">
      <c r="A46" s="938">
        <v>44454</v>
      </c>
      <c r="B46" s="939"/>
      <c r="C46" s="940">
        <v>4100</v>
      </c>
      <c r="D46" s="941">
        <v>0</v>
      </c>
      <c r="E46" s="942">
        <v>2130</v>
      </c>
      <c r="F46" s="943">
        <v>0</v>
      </c>
      <c r="G46" s="944">
        <v>3400</v>
      </c>
      <c r="H46" s="579">
        <v>0</v>
      </c>
      <c r="I46" s="592"/>
    </row>
    <row r="47" spans="1:10" ht="12.75" customHeight="1" x14ac:dyDescent="0.2">
      <c r="A47" s="938">
        <v>44484</v>
      </c>
      <c r="B47" s="939"/>
      <c r="C47" s="940">
        <v>4100</v>
      </c>
      <c r="D47" s="941">
        <v>0</v>
      </c>
      <c r="E47" s="942">
        <v>2130</v>
      </c>
      <c r="F47" s="943">
        <v>0</v>
      </c>
      <c r="G47" s="944">
        <v>3400</v>
      </c>
      <c r="H47" s="579">
        <v>0</v>
      </c>
      <c r="I47" s="592"/>
    </row>
    <row r="48" spans="1:10" ht="12.75" customHeight="1" x14ac:dyDescent="0.2">
      <c r="A48" s="938">
        <v>44515</v>
      </c>
      <c r="B48" s="939"/>
      <c r="C48" s="940">
        <v>4100</v>
      </c>
      <c r="D48" s="941">
        <v>0</v>
      </c>
      <c r="E48" s="942">
        <v>2130</v>
      </c>
      <c r="F48" s="943">
        <v>0</v>
      </c>
      <c r="G48" s="944">
        <v>3400</v>
      </c>
      <c r="H48" s="579">
        <v>0</v>
      </c>
      <c r="I48" s="592"/>
    </row>
    <row r="49" spans="1:9" ht="12.75" customHeight="1" x14ac:dyDescent="0.2">
      <c r="A49" s="938">
        <v>44545</v>
      </c>
      <c r="B49" s="939"/>
      <c r="C49" s="940">
        <v>4100</v>
      </c>
      <c r="D49" s="941">
        <v>0</v>
      </c>
      <c r="E49" s="942">
        <v>2130</v>
      </c>
      <c r="F49" s="943">
        <v>0</v>
      </c>
      <c r="G49" s="944">
        <v>3400</v>
      </c>
      <c r="H49" s="579">
        <v>0</v>
      </c>
      <c r="I49" s="592"/>
    </row>
    <row r="50" spans="1:9" ht="12.75" customHeight="1" x14ac:dyDescent="0.2">
      <c r="A50" s="938">
        <v>44576</v>
      </c>
      <c r="B50" s="939"/>
      <c r="C50" s="940">
        <v>4100</v>
      </c>
      <c r="D50" s="941">
        <v>0</v>
      </c>
      <c r="E50" s="942">
        <v>2130</v>
      </c>
      <c r="F50" s="943">
        <v>0</v>
      </c>
      <c r="G50" s="944">
        <v>3400</v>
      </c>
      <c r="H50" s="579">
        <v>0</v>
      </c>
      <c r="I50" s="592"/>
    </row>
    <row r="51" spans="1:9" ht="12.75" customHeight="1" x14ac:dyDescent="0.2">
      <c r="A51" s="938">
        <v>44607</v>
      </c>
      <c r="B51" s="939"/>
      <c r="C51" s="940">
        <v>4100</v>
      </c>
      <c r="D51" s="941">
        <v>0</v>
      </c>
      <c r="E51" s="942">
        <v>2130</v>
      </c>
      <c r="F51" s="943">
        <v>0</v>
      </c>
      <c r="G51" s="944">
        <v>3400</v>
      </c>
      <c r="H51" s="579">
        <v>0</v>
      </c>
      <c r="I51" s="592"/>
    </row>
    <row r="52" spans="1:9" ht="12.75" customHeight="1" x14ac:dyDescent="0.2">
      <c r="A52" s="938">
        <v>44635</v>
      </c>
      <c r="B52" s="939"/>
      <c r="C52" s="940">
        <v>4100</v>
      </c>
      <c r="D52" s="941">
        <v>0</v>
      </c>
      <c r="E52" s="942">
        <v>2130</v>
      </c>
      <c r="F52" s="943">
        <v>0</v>
      </c>
      <c r="G52" s="944">
        <v>3400</v>
      </c>
      <c r="H52" s="579">
        <v>0</v>
      </c>
      <c r="I52" s="592"/>
    </row>
    <row r="53" spans="1:9" ht="12.75" customHeight="1" x14ac:dyDescent="0.2">
      <c r="A53" s="938">
        <v>44666</v>
      </c>
      <c r="B53" s="939"/>
      <c r="C53" s="940">
        <v>4100</v>
      </c>
      <c r="D53" s="941">
        <v>0</v>
      </c>
      <c r="E53" s="942">
        <v>2130</v>
      </c>
      <c r="F53" s="943">
        <v>0</v>
      </c>
      <c r="G53" s="944">
        <v>3400</v>
      </c>
      <c r="H53" s="579">
        <v>0</v>
      </c>
      <c r="I53" s="592"/>
    </row>
    <row r="54" spans="1:9" ht="12.75" customHeight="1" x14ac:dyDescent="0.2">
      <c r="A54" s="938">
        <v>44696</v>
      </c>
      <c r="B54" s="939"/>
      <c r="C54" s="940">
        <v>4100</v>
      </c>
      <c r="D54" s="941">
        <v>0</v>
      </c>
      <c r="E54" s="942">
        <v>2130</v>
      </c>
      <c r="F54" s="943">
        <v>0</v>
      </c>
      <c r="G54" s="944">
        <v>3400</v>
      </c>
      <c r="H54" s="579">
        <v>0</v>
      </c>
      <c r="I54" s="592"/>
    </row>
    <row r="55" spans="1:9" ht="12.75" customHeight="1" x14ac:dyDescent="0.2">
      <c r="A55" s="938">
        <v>44727</v>
      </c>
      <c r="B55" s="939"/>
      <c r="C55" s="940">
        <v>4100</v>
      </c>
      <c r="D55" s="941">
        <v>0</v>
      </c>
      <c r="E55" s="942">
        <v>2130</v>
      </c>
      <c r="F55" s="943">
        <v>0</v>
      </c>
      <c r="G55" s="944">
        <v>3400</v>
      </c>
      <c r="H55" s="579">
        <v>0</v>
      </c>
      <c r="I55" s="592"/>
    </row>
    <row r="56" spans="1:9" s="2" customFormat="1" ht="12.75" customHeight="1" x14ac:dyDescent="0.2">
      <c r="A56" s="938">
        <v>44757</v>
      </c>
      <c r="B56" s="939"/>
      <c r="C56" s="940">
        <v>5900</v>
      </c>
      <c r="D56" s="941">
        <v>0</v>
      </c>
      <c r="E56" s="942">
        <v>2430</v>
      </c>
      <c r="F56" s="943">
        <v>0</v>
      </c>
      <c r="G56" s="944">
        <v>4900</v>
      </c>
      <c r="H56" s="579">
        <v>0</v>
      </c>
      <c r="I56" s="592"/>
    </row>
    <row r="57" spans="1:9" ht="12.75" customHeight="1" x14ac:dyDescent="0.2">
      <c r="A57" s="938">
        <v>44788</v>
      </c>
      <c r="B57" s="939"/>
      <c r="C57" s="940">
        <v>5900</v>
      </c>
      <c r="D57" s="941">
        <v>0</v>
      </c>
      <c r="E57" s="942">
        <v>2430</v>
      </c>
      <c r="F57" s="943">
        <v>0</v>
      </c>
      <c r="G57" s="944">
        <v>4900</v>
      </c>
      <c r="H57" s="579">
        <v>0</v>
      </c>
      <c r="I57" s="592"/>
    </row>
    <row r="58" spans="1:9" ht="12.75" customHeight="1" x14ac:dyDescent="0.2">
      <c r="A58" s="938">
        <v>44819</v>
      </c>
      <c r="B58" s="939"/>
      <c r="C58" s="940">
        <v>5900</v>
      </c>
      <c r="D58" s="941">
        <v>0</v>
      </c>
      <c r="E58" s="942">
        <v>2430</v>
      </c>
      <c r="F58" s="943">
        <v>0</v>
      </c>
      <c r="G58" s="944">
        <v>4900</v>
      </c>
      <c r="H58" s="579">
        <v>0</v>
      </c>
      <c r="I58" s="592"/>
    </row>
    <row r="59" spans="1:9" ht="12.75" customHeight="1" x14ac:dyDescent="0.2">
      <c r="A59" s="938">
        <v>44849</v>
      </c>
      <c r="B59" s="939"/>
      <c r="C59" s="940">
        <v>5900</v>
      </c>
      <c r="D59" s="941">
        <v>0</v>
      </c>
      <c r="E59" s="942">
        <v>2430</v>
      </c>
      <c r="F59" s="943">
        <v>0</v>
      </c>
      <c r="G59" s="944">
        <v>4900</v>
      </c>
      <c r="H59" s="579">
        <v>0</v>
      </c>
      <c r="I59" s="592"/>
    </row>
    <row r="60" spans="1:9" ht="12.75" customHeight="1" x14ac:dyDescent="0.2">
      <c r="A60" s="938">
        <v>44880</v>
      </c>
      <c r="B60" s="939"/>
      <c r="C60" s="940">
        <v>5900</v>
      </c>
      <c r="D60" s="941">
        <v>0</v>
      </c>
      <c r="E60" s="942">
        <v>2430</v>
      </c>
      <c r="F60" s="943">
        <v>0</v>
      </c>
      <c r="G60" s="944">
        <v>4900</v>
      </c>
      <c r="H60" s="579">
        <v>0</v>
      </c>
      <c r="I60" s="592"/>
    </row>
    <row r="61" spans="1:9" ht="12.75" customHeight="1" x14ac:dyDescent="0.2">
      <c r="A61" s="938">
        <v>44910</v>
      </c>
      <c r="B61" s="939"/>
      <c r="C61" s="940">
        <v>5900</v>
      </c>
      <c r="D61" s="941">
        <v>0</v>
      </c>
      <c r="E61" s="942">
        <v>2430</v>
      </c>
      <c r="F61" s="943">
        <v>0</v>
      </c>
      <c r="G61" s="944">
        <v>4900</v>
      </c>
      <c r="H61" s="579">
        <v>0</v>
      </c>
      <c r="I61" s="592"/>
    </row>
    <row r="62" spans="1:9" ht="12.75" customHeight="1" x14ac:dyDescent="0.2">
      <c r="A62" s="938">
        <v>44941</v>
      </c>
      <c r="B62" s="939"/>
      <c r="C62" s="940">
        <v>5900</v>
      </c>
      <c r="D62" s="941">
        <v>0</v>
      </c>
      <c r="E62" s="942">
        <v>2430</v>
      </c>
      <c r="F62" s="943">
        <v>0</v>
      </c>
      <c r="G62" s="944">
        <v>4900</v>
      </c>
      <c r="H62" s="579">
        <v>0</v>
      </c>
      <c r="I62" s="592"/>
    </row>
    <row r="63" spans="1:9" ht="12.75" customHeight="1" x14ac:dyDescent="0.2">
      <c r="A63" s="938">
        <v>44972</v>
      </c>
      <c r="B63" s="939"/>
      <c r="C63" s="940">
        <v>5900</v>
      </c>
      <c r="D63" s="941">
        <v>0</v>
      </c>
      <c r="E63" s="942">
        <v>2430</v>
      </c>
      <c r="F63" s="943">
        <v>0</v>
      </c>
      <c r="G63" s="944">
        <v>4900</v>
      </c>
      <c r="H63" s="579">
        <v>0</v>
      </c>
      <c r="I63" s="592"/>
    </row>
    <row r="64" spans="1:9" x14ac:dyDescent="0.2">
      <c r="A64" s="938">
        <v>45000</v>
      </c>
      <c r="B64" s="939"/>
      <c r="C64" s="940">
        <v>5900</v>
      </c>
      <c r="D64" s="941">
        <v>0</v>
      </c>
      <c r="E64" s="942">
        <v>2430</v>
      </c>
      <c r="F64" s="943">
        <v>0</v>
      </c>
      <c r="G64" s="944">
        <v>4900</v>
      </c>
      <c r="H64" s="579">
        <v>0</v>
      </c>
      <c r="I64" s="592"/>
    </row>
    <row r="65" spans="1:8" ht="11.25" customHeight="1" x14ac:dyDescent="0.2">
      <c r="A65" s="945"/>
      <c r="B65" s="946"/>
      <c r="C65" s="947"/>
      <c r="D65" s="948"/>
      <c r="E65" s="949"/>
      <c r="F65" s="950"/>
      <c r="G65" s="951"/>
      <c r="H65" s="952"/>
    </row>
    <row r="66" spans="1:8" ht="12.75" customHeight="1" x14ac:dyDescent="0.2">
      <c r="A66" s="953" t="s">
        <v>487</v>
      </c>
      <c r="B66" s="954"/>
      <c r="C66" s="955">
        <v>5900</v>
      </c>
      <c r="D66" s="956"/>
      <c r="E66" s="957">
        <v>2430</v>
      </c>
      <c r="F66" s="958"/>
      <c r="G66" s="959">
        <v>4900</v>
      </c>
      <c r="H66" s="600"/>
    </row>
    <row r="67" spans="1:8" ht="12.75" customHeight="1" x14ac:dyDescent="0.2">
      <c r="A67" s="953" t="s">
        <v>488</v>
      </c>
      <c r="B67" s="954"/>
      <c r="C67" s="955">
        <v>4100</v>
      </c>
      <c r="D67" s="956"/>
      <c r="E67" s="957">
        <v>2130</v>
      </c>
      <c r="F67" s="958"/>
      <c r="G67" s="959">
        <v>3400</v>
      </c>
      <c r="H67" s="600"/>
    </row>
    <row r="68" spans="1:8" ht="12.75" customHeight="1" thickBot="1" x14ac:dyDescent="0.25">
      <c r="A68" s="960" t="s">
        <v>5</v>
      </c>
      <c r="B68" s="961" t="s">
        <v>486</v>
      </c>
      <c r="C68" s="962">
        <v>0.43902439024390238</v>
      </c>
      <c r="D68" s="963"/>
      <c r="E68" s="964">
        <v>0.14084507042253525</v>
      </c>
      <c r="F68" s="963"/>
      <c r="G68" s="964">
        <v>0.44117647058823528</v>
      </c>
      <c r="H68" s="965"/>
    </row>
    <row r="69" spans="1:8" ht="12.75" customHeight="1" x14ac:dyDescent="0.2">
      <c r="A69" s="24" t="s">
        <v>92</v>
      </c>
      <c r="B69" s="148"/>
      <c r="C69" s="91"/>
      <c r="D69" s="69"/>
      <c r="E69" s="91"/>
      <c r="F69" s="69"/>
      <c r="G69" s="21" t="s">
        <v>293</v>
      </c>
      <c r="H69" s="69"/>
    </row>
  </sheetData>
  <mergeCells count="65">
    <mergeCell ref="A10:B10"/>
    <mergeCell ref="A5:B5"/>
    <mergeCell ref="A6:B6"/>
    <mergeCell ref="A7:B7"/>
    <mergeCell ref="A8:B8"/>
    <mergeCell ref="A9:B9"/>
    <mergeCell ref="A20:B20"/>
    <mergeCell ref="A16:B16"/>
    <mergeCell ref="A18:B18"/>
    <mergeCell ref="A17:B17"/>
    <mergeCell ref="A23:B23"/>
    <mergeCell ref="A21:B21"/>
    <mergeCell ref="A19:B19"/>
    <mergeCell ref="A22:B22"/>
    <mergeCell ref="A25:B25"/>
    <mergeCell ref="A26:B26"/>
    <mergeCell ref="A27:B27"/>
    <mergeCell ref="A28:B28"/>
    <mergeCell ref="A24:B24"/>
    <mergeCell ref="A11:B11"/>
    <mergeCell ref="A12:B12"/>
    <mergeCell ref="A13:B13"/>
    <mergeCell ref="A14:B14"/>
    <mergeCell ref="A15:B15"/>
    <mergeCell ref="A1:J1"/>
    <mergeCell ref="A2:B3"/>
    <mergeCell ref="C2:J2"/>
    <mergeCell ref="C3:D3"/>
    <mergeCell ref="I3:J3"/>
    <mergeCell ref="E3:F3"/>
    <mergeCell ref="G3:H3"/>
    <mergeCell ref="A30:B30"/>
    <mergeCell ref="A31:B31"/>
    <mergeCell ref="A37:H37"/>
    <mergeCell ref="A38:B39"/>
    <mergeCell ref="C38:H38"/>
    <mergeCell ref="C39:D39"/>
    <mergeCell ref="E39:F39"/>
    <mergeCell ref="G39:H39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7:B67"/>
    <mergeCell ref="A61:B61"/>
    <mergeCell ref="A62:B62"/>
    <mergeCell ref="A63:B63"/>
    <mergeCell ref="A64:B64"/>
    <mergeCell ref="A66:B66"/>
  </mergeCells>
  <conditionalFormatting sqref="C68:D69 E69:F69 H69 E68:G68">
    <cfRule type="cellIs" dxfId="6" priority="1" operator="lessThan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23" orientation="portrait" useFirstPageNumber="1" r:id="rId1"/>
  <headerFooter>
    <oddHeader>&amp;C&amp;"Arial Black,Normal"&amp;8TABLEAU DE BORD DE L’ECONOMIE - SECTEUR REEL</oddHeader>
    <oddFooter>&amp;C&amp;P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>
    <tabColor rgb="FF00B0F0"/>
  </sheetPr>
  <dimension ref="A1:S69"/>
  <sheetViews>
    <sheetView showZeros="0" zoomScale="90" zoomScaleNormal="90" workbookViewId="0">
      <selection activeCell="S1" sqref="S1"/>
    </sheetView>
  </sheetViews>
  <sheetFormatPr baseColWidth="10" defaultColWidth="11.42578125" defaultRowHeight="12.75" customHeight="1" x14ac:dyDescent="0.2"/>
  <cols>
    <col min="1" max="1" width="7.85546875" customWidth="1"/>
    <col min="2" max="2" width="12.140625" customWidth="1"/>
    <col min="3" max="3" width="8.28515625" customWidth="1"/>
    <col min="4" max="4" width="1.5703125" customWidth="1"/>
    <col min="5" max="5" width="8.42578125" customWidth="1"/>
    <col min="6" max="6" width="1.7109375" customWidth="1"/>
    <col min="7" max="7" width="8.140625" customWidth="1"/>
    <col min="8" max="8" width="1.7109375" customWidth="1"/>
    <col min="9" max="9" width="8" customWidth="1"/>
    <col min="10" max="10" width="1.7109375" customWidth="1"/>
    <col min="11" max="11" width="8.140625" customWidth="1"/>
    <col min="12" max="12" width="1.7109375" customWidth="1"/>
    <col min="13" max="13" width="8" customWidth="1"/>
    <col min="14" max="14" width="1.7109375" customWidth="1"/>
    <col min="15" max="15" width="8.28515625" customWidth="1"/>
    <col min="16" max="16" width="1.7109375" customWidth="1"/>
    <col min="17" max="17" width="8.28515625" customWidth="1"/>
    <col min="18" max="18" width="2" customWidth="1"/>
    <col min="19" max="19" width="9.28515625" customWidth="1"/>
  </cols>
  <sheetData>
    <row r="1" spans="1:19" ht="24" customHeight="1" thickBot="1" x14ac:dyDescent="0.3">
      <c r="A1" s="966" t="s">
        <v>423</v>
      </c>
      <c r="B1" s="967"/>
      <c r="C1" s="967"/>
      <c r="D1" s="967"/>
      <c r="E1" s="967"/>
      <c r="F1" s="967"/>
      <c r="G1" s="967"/>
      <c r="H1" s="967"/>
      <c r="I1" s="967"/>
      <c r="J1" s="967"/>
      <c r="K1" s="967"/>
      <c r="L1" s="967"/>
      <c r="M1" s="967"/>
      <c r="N1" s="967"/>
      <c r="O1" s="967"/>
      <c r="P1" s="967"/>
      <c r="Q1" s="967"/>
      <c r="R1" s="967"/>
      <c r="S1" s="427"/>
    </row>
    <row r="2" spans="1:19" ht="12.75" customHeight="1" thickBot="1" x14ac:dyDescent="0.25">
      <c r="A2" s="719" t="s">
        <v>6</v>
      </c>
      <c r="B2" s="720"/>
      <c r="C2" s="719" t="s">
        <v>27</v>
      </c>
      <c r="D2" s="755"/>
      <c r="E2" s="755"/>
      <c r="F2" s="755"/>
      <c r="G2" s="755"/>
      <c r="H2" s="755"/>
      <c r="I2" s="719" t="s">
        <v>25</v>
      </c>
      <c r="J2" s="720"/>
      <c r="K2" s="719" t="s">
        <v>26</v>
      </c>
      <c r="L2" s="756"/>
      <c r="M2" s="756"/>
      <c r="N2" s="756"/>
      <c r="O2" s="756"/>
      <c r="P2" s="756"/>
      <c r="Q2" s="756"/>
      <c r="R2" s="757"/>
      <c r="S2" s="204"/>
    </row>
    <row r="3" spans="1:19" ht="28.5" customHeight="1" thickBot="1" x14ac:dyDescent="0.25">
      <c r="A3" s="920"/>
      <c r="B3" s="921"/>
      <c r="C3" s="753" t="s">
        <v>4</v>
      </c>
      <c r="D3" s="751"/>
      <c r="E3" s="749" t="s">
        <v>23</v>
      </c>
      <c r="F3" s="750"/>
      <c r="G3" s="751" t="s">
        <v>24</v>
      </c>
      <c r="H3" s="752"/>
      <c r="I3" s="920"/>
      <c r="J3" s="921"/>
      <c r="K3" s="753" t="s">
        <v>4</v>
      </c>
      <c r="L3" s="751"/>
      <c r="M3" s="749" t="s">
        <v>8</v>
      </c>
      <c r="N3" s="750"/>
      <c r="O3" s="749" t="s">
        <v>136</v>
      </c>
      <c r="P3" s="750"/>
      <c r="Q3" s="751" t="s">
        <v>9</v>
      </c>
      <c r="R3" s="752"/>
    </row>
    <row r="4" spans="1:19" ht="12.75" customHeight="1" x14ac:dyDescent="0.2">
      <c r="A4" s="8" t="s">
        <v>7</v>
      </c>
      <c r="B4" s="14"/>
      <c r="C4" s="13"/>
      <c r="D4" s="84"/>
      <c r="E4" s="114"/>
      <c r="F4" s="165"/>
      <c r="G4" s="14"/>
      <c r="H4" s="83"/>
      <c r="I4" s="13"/>
      <c r="J4" s="83"/>
      <c r="K4" s="13"/>
      <c r="L4" s="84"/>
      <c r="M4" s="114"/>
      <c r="N4" s="165"/>
      <c r="O4" s="114"/>
      <c r="P4" s="165"/>
      <c r="Q4" s="669"/>
      <c r="R4" s="670"/>
    </row>
    <row r="5" spans="1:19" ht="12.75" customHeight="1" x14ac:dyDescent="0.2">
      <c r="A5" s="968">
        <v>44301</v>
      </c>
      <c r="B5" s="969"/>
      <c r="C5" s="970">
        <v>155311.55945001196</v>
      </c>
      <c r="D5" s="971">
        <v>0</v>
      </c>
      <c r="E5" s="972">
        <v>68016.691999999995</v>
      </c>
      <c r="F5" s="973">
        <v>0</v>
      </c>
      <c r="G5" s="974">
        <v>87294.867450011967</v>
      </c>
      <c r="H5" s="975">
        <v>0</v>
      </c>
      <c r="I5" s="976">
        <v>482.7075605520472</v>
      </c>
      <c r="J5" s="975">
        <v>0</v>
      </c>
      <c r="K5" s="970">
        <v>109980.014</v>
      </c>
      <c r="L5" s="971">
        <v>0</v>
      </c>
      <c r="M5" s="972">
        <v>56998.798000000003</v>
      </c>
      <c r="N5" s="973">
        <v>0</v>
      </c>
      <c r="O5" s="972">
        <v>52435.639000000003</v>
      </c>
      <c r="P5" s="973">
        <v>0</v>
      </c>
      <c r="Q5" s="974">
        <v>545.577</v>
      </c>
      <c r="R5" s="977">
        <v>0</v>
      </c>
    </row>
    <row r="6" spans="1:19" ht="12.75" customHeight="1" x14ac:dyDescent="0.2">
      <c r="A6" s="968">
        <v>44331</v>
      </c>
      <c r="B6" s="969"/>
      <c r="C6" s="970">
        <v>159200.21600002685</v>
      </c>
      <c r="D6" s="971">
        <v>0</v>
      </c>
      <c r="E6" s="972">
        <v>68784.244999999995</v>
      </c>
      <c r="F6" s="973">
        <v>0</v>
      </c>
      <c r="G6" s="974">
        <v>90415.971000026853</v>
      </c>
      <c r="H6" s="975">
        <v>0</v>
      </c>
      <c r="I6" s="976">
        <v>480.70199808866943</v>
      </c>
      <c r="J6" s="975">
        <v>0</v>
      </c>
      <c r="K6" s="970">
        <v>111559.984</v>
      </c>
      <c r="L6" s="971">
        <v>0</v>
      </c>
      <c r="M6" s="972">
        <v>59459.188999999998</v>
      </c>
      <c r="N6" s="973">
        <v>0</v>
      </c>
      <c r="O6" s="972">
        <v>51709.991000000002</v>
      </c>
      <c r="P6" s="973">
        <v>0</v>
      </c>
      <c r="Q6" s="974">
        <v>390.80399999999997</v>
      </c>
      <c r="R6" s="977">
        <v>0</v>
      </c>
    </row>
    <row r="7" spans="1:19" ht="12.75" customHeight="1" x14ac:dyDescent="0.2">
      <c r="A7" s="968">
        <v>44362</v>
      </c>
      <c r="B7" s="969"/>
      <c r="C7" s="970">
        <v>162364.32758002312</v>
      </c>
      <c r="D7" s="971">
        <v>0</v>
      </c>
      <c r="E7" s="972">
        <v>63589.345000022098</v>
      </c>
      <c r="F7" s="973">
        <v>0</v>
      </c>
      <c r="G7" s="974">
        <v>98774.982580001029</v>
      </c>
      <c r="H7" s="975">
        <v>0</v>
      </c>
      <c r="I7" s="976">
        <v>468.82263961389083</v>
      </c>
      <c r="J7" s="975">
        <v>0</v>
      </c>
      <c r="K7" s="970">
        <v>116084.2346</v>
      </c>
      <c r="L7" s="971">
        <v>0</v>
      </c>
      <c r="M7" s="972">
        <v>59075.505440000001</v>
      </c>
      <c r="N7" s="973">
        <v>0</v>
      </c>
      <c r="O7" s="972">
        <v>56536.248160000003</v>
      </c>
      <c r="P7" s="973">
        <v>0</v>
      </c>
      <c r="Q7" s="974">
        <v>472.48099999999999</v>
      </c>
      <c r="R7" s="977">
        <v>0</v>
      </c>
    </row>
    <row r="8" spans="1:19" ht="12.75" customHeight="1" x14ac:dyDescent="0.2">
      <c r="A8" s="968">
        <v>44392</v>
      </c>
      <c r="B8" s="969"/>
      <c r="C8" s="970">
        <v>167761.97981999998</v>
      </c>
      <c r="D8" s="971">
        <v>0</v>
      </c>
      <c r="E8" s="972">
        <v>68716.56</v>
      </c>
      <c r="F8" s="973">
        <v>0</v>
      </c>
      <c r="G8" s="974">
        <v>99045.419819999981</v>
      </c>
      <c r="H8" s="975">
        <v>0</v>
      </c>
      <c r="I8" s="976">
        <v>521.22269218973349</v>
      </c>
      <c r="J8" s="975">
        <v>0</v>
      </c>
      <c r="K8" s="970">
        <v>115927.92145696658</v>
      </c>
      <c r="L8" s="971">
        <v>0</v>
      </c>
      <c r="M8" s="972">
        <v>58154.812483723326</v>
      </c>
      <c r="N8" s="973">
        <v>0</v>
      </c>
      <c r="O8" s="972">
        <v>57373.882973243257</v>
      </c>
      <c r="P8" s="973">
        <v>0</v>
      </c>
      <c r="Q8" s="974">
        <v>399.226</v>
      </c>
      <c r="R8" s="977">
        <v>0</v>
      </c>
    </row>
    <row r="9" spans="1:19" ht="12.75" customHeight="1" x14ac:dyDescent="0.2">
      <c r="A9" s="968">
        <v>44423</v>
      </c>
      <c r="B9" s="969"/>
      <c r="C9" s="970">
        <v>162576.7975800233</v>
      </c>
      <c r="D9" s="971">
        <v>0</v>
      </c>
      <c r="E9" s="972">
        <v>70786.679999999993</v>
      </c>
      <c r="F9" s="973">
        <v>0</v>
      </c>
      <c r="G9" s="974">
        <v>91790.117580023303</v>
      </c>
      <c r="H9" s="975">
        <v>0</v>
      </c>
      <c r="I9" s="976">
        <v>520.4079127365743</v>
      </c>
      <c r="J9" s="975">
        <v>0</v>
      </c>
      <c r="K9" s="970">
        <v>114790.451</v>
      </c>
      <c r="L9" s="971">
        <v>0</v>
      </c>
      <c r="M9" s="972">
        <v>57844.205999999998</v>
      </c>
      <c r="N9" s="973">
        <v>0</v>
      </c>
      <c r="O9" s="972">
        <v>56467.95</v>
      </c>
      <c r="P9" s="973">
        <v>0</v>
      </c>
      <c r="Q9" s="974">
        <v>478.29500000000002</v>
      </c>
      <c r="R9" s="977">
        <v>0</v>
      </c>
    </row>
    <row r="10" spans="1:19" ht="12.75" customHeight="1" x14ac:dyDescent="0.2">
      <c r="A10" s="968">
        <v>44454</v>
      </c>
      <c r="B10" s="969"/>
      <c r="C10" s="970">
        <v>159756.46934996665</v>
      </c>
      <c r="D10" s="971">
        <v>0</v>
      </c>
      <c r="E10" s="972">
        <v>70419.028000000093</v>
      </c>
      <c r="F10" s="973">
        <v>0</v>
      </c>
      <c r="G10" s="974">
        <v>89337.441349966553</v>
      </c>
      <c r="H10" s="975">
        <v>0</v>
      </c>
      <c r="I10" s="976">
        <v>522.95128023329357</v>
      </c>
      <c r="J10" s="975">
        <v>0</v>
      </c>
      <c r="K10" s="970">
        <v>115891.83500000001</v>
      </c>
      <c r="L10" s="971">
        <v>0</v>
      </c>
      <c r="M10" s="972">
        <v>57589.777999999998</v>
      </c>
      <c r="N10" s="973">
        <v>0</v>
      </c>
      <c r="O10" s="972">
        <v>57815</v>
      </c>
      <c r="P10" s="973">
        <v>0</v>
      </c>
      <c r="Q10" s="974">
        <v>487.05700000000002</v>
      </c>
      <c r="R10" s="977">
        <v>0</v>
      </c>
    </row>
    <row r="11" spans="1:19" ht="12.75" customHeight="1" x14ac:dyDescent="0.2">
      <c r="A11" s="968">
        <v>44484</v>
      </c>
      <c r="B11" s="969"/>
      <c r="C11" s="970">
        <v>161720.69074002915</v>
      </c>
      <c r="D11" s="971">
        <v>0</v>
      </c>
      <c r="E11" s="972">
        <v>55825.226000000002</v>
      </c>
      <c r="F11" s="973">
        <v>0</v>
      </c>
      <c r="G11" s="974">
        <v>105895.46474002916</v>
      </c>
      <c r="H11" s="975">
        <v>0</v>
      </c>
      <c r="I11" s="976">
        <v>523.14016143731203</v>
      </c>
      <c r="J11" s="975">
        <v>0</v>
      </c>
      <c r="K11" s="970">
        <v>118530.591</v>
      </c>
      <c r="L11" s="971">
        <v>0</v>
      </c>
      <c r="M11" s="972">
        <v>59468.324000000001</v>
      </c>
      <c r="N11" s="973">
        <v>0</v>
      </c>
      <c r="O11" s="972">
        <v>58666.014000000003</v>
      </c>
      <c r="P11" s="973">
        <v>0</v>
      </c>
      <c r="Q11" s="974">
        <v>396.25299999999999</v>
      </c>
      <c r="R11" s="977">
        <v>0</v>
      </c>
    </row>
    <row r="12" spans="1:19" ht="12.75" customHeight="1" x14ac:dyDescent="0.2">
      <c r="A12" s="968">
        <v>44515</v>
      </c>
      <c r="B12" s="969"/>
      <c r="C12" s="970">
        <v>157291.47927003467</v>
      </c>
      <c r="D12" s="971">
        <v>0</v>
      </c>
      <c r="E12" s="972">
        <v>45642.235999999983</v>
      </c>
      <c r="F12" s="973">
        <v>0</v>
      </c>
      <c r="G12" s="974">
        <v>111649.2432700347</v>
      </c>
      <c r="H12" s="975">
        <v>0</v>
      </c>
      <c r="I12" s="976">
        <v>519.77298332688838</v>
      </c>
      <c r="J12" s="975">
        <v>0</v>
      </c>
      <c r="K12" s="970">
        <v>116136.69</v>
      </c>
      <c r="L12" s="971">
        <v>0</v>
      </c>
      <c r="M12" s="972">
        <v>56129.671999999999</v>
      </c>
      <c r="N12" s="973">
        <v>0</v>
      </c>
      <c r="O12" s="972">
        <v>59648.552000000003</v>
      </c>
      <c r="P12" s="973">
        <v>0</v>
      </c>
      <c r="Q12" s="974">
        <v>358.46600000000001</v>
      </c>
      <c r="R12" s="977">
        <v>0</v>
      </c>
    </row>
    <row r="13" spans="1:19" ht="12.75" customHeight="1" x14ac:dyDescent="0.2">
      <c r="A13" s="968">
        <v>44545</v>
      </c>
      <c r="B13" s="969"/>
      <c r="C13" s="970">
        <v>162936.0374500232</v>
      </c>
      <c r="D13" s="971">
        <v>0</v>
      </c>
      <c r="E13" s="972">
        <v>51594.358</v>
      </c>
      <c r="F13" s="973">
        <v>0</v>
      </c>
      <c r="G13" s="974">
        <v>111341.67945002319</v>
      </c>
      <c r="H13" s="975">
        <v>0</v>
      </c>
      <c r="I13" s="976">
        <v>520.4079127365743</v>
      </c>
      <c r="J13" s="975">
        <v>0</v>
      </c>
      <c r="K13" s="970">
        <v>113827.06200000001</v>
      </c>
      <c r="L13" s="971">
        <v>0</v>
      </c>
      <c r="M13" s="972">
        <v>52281.91</v>
      </c>
      <c r="N13" s="973">
        <v>0</v>
      </c>
      <c r="O13" s="972">
        <v>61139.216999999997</v>
      </c>
      <c r="P13" s="973">
        <v>0</v>
      </c>
      <c r="Q13" s="974">
        <v>405.935</v>
      </c>
      <c r="R13" s="977">
        <v>0</v>
      </c>
    </row>
    <row r="14" spans="1:19" ht="12.75" customHeight="1" x14ac:dyDescent="0.2">
      <c r="A14" s="968">
        <v>44576</v>
      </c>
      <c r="B14" s="969"/>
      <c r="C14" s="970">
        <v>150891.95653001228</v>
      </c>
      <c r="D14" s="971">
        <v>0</v>
      </c>
      <c r="E14" s="972">
        <v>35907.091</v>
      </c>
      <c r="F14" s="973">
        <v>0</v>
      </c>
      <c r="G14" s="974">
        <v>114984.86553001228</v>
      </c>
      <c r="H14" s="975">
        <v>0</v>
      </c>
      <c r="I14" s="976">
        <v>530.48930627674031</v>
      </c>
      <c r="J14" s="975">
        <v>0</v>
      </c>
      <c r="K14" s="970">
        <v>113658.262</v>
      </c>
      <c r="L14" s="971">
        <v>0</v>
      </c>
      <c r="M14" s="972">
        <v>57280.917999999998</v>
      </c>
      <c r="N14" s="973">
        <v>0</v>
      </c>
      <c r="O14" s="972">
        <v>55939.249000000003</v>
      </c>
      <c r="P14" s="973">
        <v>0</v>
      </c>
      <c r="Q14" s="974">
        <v>438.09500000000003</v>
      </c>
      <c r="R14" s="977">
        <v>0</v>
      </c>
    </row>
    <row r="15" spans="1:19" ht="12.75" customHeight="1" x14ac:dyDescent="0.2">
      <c r="A15" s="968">
        <v>44607</v>
      </c>
      <c r="B15" s="969"/>
      <c r="C15" s="970">
        <v>143107.16924996415</v>
      </c>
      <c r="D15" s="971">
        <v>0</v>
      </c>
      <c r="E15" s="972">
        <v>42648.107000000004</v>
      </c>
      <c r="F15" s="973">
        <v>0</v>
      </c>
      <c r="G15" s="974">
        <v>100459.06224996415</v>
      </c>
      <c r="H15" s="975">
        <v>0</v>
      </c>
      <c r="I15" s="976">
        <v>530.79687669095995</v>
      </c>
      <c r="J15" s="975">
        <v>0</v>
      </c>
      <c r="K15" s="970">
        <v>113508.012</v>
      </c>
      <c r="L15" s="971">
        <v>0</v>
      </c>
      <c r="M15" s="972">
        <v>55745.703999999998</v>
      </c>
      <c r="N15" s="973">
        <v>0</v>
      </c>
      <c r="O15" s="972">
        <v>57212.169000000002</v>
      </c>
      <c r="P15" s="973">
        <v>0</v>
      </c>
      <c r="Q15" s="974">
        <v>550.13900000000001</v>
      </c>
      <c r="R15" s="977">
        <v>0</v>
      </c>
    </row>
    <row r="16" spans="1:19" ht="12.75" customHeight="1" x14ac:dyDescent="0.2">
      <c r="A16" s="968">
        <v>44635</v>
      </c>
      <c r="B16" s="969"/>
      <c r="C16" s="970">
        <v>165369.25689995565</v>
      </c>
      <c r="D16" s="971">
        <v>0</v>
      </c>
      <c r="E16" s="972">
        <v>77453.634999999995</v>
      </c>
      <c r="F16" s="973">
        <v>0</v>
      </c>
      <c r="G16" s="974">
        <v>87915.621899955659</v>
      </c>
      <c r="H16" s="975">
        <v>0</v>
      </c>
      <c r="I16" s="976">
        <v>503.97035359600869</v>
      </c>
      <c r="J16" s="975">
        <v>0</v>
      </c>
      <c r="K16" s="970">
        <v>110723.648</v>
      </c>
      <c r="L16" s="971">
        <v>0</v>
      </c>
      <c r="M16" s="972">
        <v>52824.900999999998</v>
      </c>
      <c r="N16" s="973">
        <v>0</v>
      </c>
      <c r="O16" s="972">
        <v>57502.379000000001</v>
      </c>
      <c r="P16" s="973">
        <v>0</v>
      </c>
      <c r="Q16" s="974">
        <v>396.36799999999999</v>
      </c>
      <c r="R16" s="977">
        <v>0</v>
      </c>
    </row>
    <row r="17" spans="1:18" ht="12.75" customHeight="1" x14ac:dyDescent="0.2">
      <c r="A17" s="968">
        <v>44666</v>
      </c>
      <c r="B17" s="969"/>
      <c r="C17" s="970">
        <v>160913.62096385882</v>
      </c>
      <c r="D17" s="971">
        <v>0</v>
      </c>
      <c r="E17" s="972">
        <v>62480.578000000001</v>
      </c>
      <c r="F17" s="973">
        <v>0</v>
      </c>
      <c r="G17" s="974">
        <v>98433.04296385881</v>
      </c>
      <c r="H17" s="975">
        <v>0</v>
      </c>
      <c r="I17" s="976">
        <v>504.84638045816439</v>
      </c>
      <c r="J17" s="975">
        <v>0</v>
      </c>
      <c r="K17" s="970">
        <v>120535.739</v>
      </c>
      <c r="L17" s="971">
        <v>0</v>
      </c>
      <c r="M17" s="972">
        <v>55971.764999999999</v>
      </c>
      <c r="N17" s="973">
        <v>0</v>
      </c>
      <c r="O17" s="972">
        <v>64148.750999999997</v>
      </c>
      <c r="P17" s="973">
        <v>0</v>
      </c>
      <c r="Q17" s="974">
        <v>415.22300000000001</v>
      </c>
      <c r="R17" s="977">
        <v>0</v>
      </c>
    </row>
    <row r="18" spans="1:18" ht="12.75" customHeight="1" x14ac:dyDescent="0.2">
      <c r="A18" s="968">
        <v>44696</v>
      </c>
      <c r="B18" s="969"/>
      <c r="C18" s="970">
        <v>162162.62330003231</v>
      </c>
      <c r="D18" s="971">
        <v>0</v>
      </c>
      <c r="E18" s="972">
        <v>70314.801000000007</v>
      </c>
      <c r="F18" s="973">
        <v>0</v>
      </c>
      <c r="G18" s="974">
        <v>91847.822300032305</v>
      </c>
      <c r="H18" s="975">
        <v>0</v>
      </c>
      <c r="I18" s="976">
        <v>520.51444692593429</v>
      </c>
      <c r="J18" s="975">
        <v>0</v>
      </c>
      <c r="K18" s="970">
        <v>112681.861</v>
      </c>
      <c r="L18" s="971">
        <v>0</v>
      </c>
      <c r="M18" s="972">
        <v>55244.821000000004</v>
      </c>
      <c r="N18" s="973">
        <v>0</v>
      </c>
      <c r="O18" s="972">
        <v>56893.555</v>
      </c>
      <c r="P18" s="973">
        <v>0</v>
      </c>
      <c r="Q18" s="974">
        <v>543.48500000000001</v>
      </c>
      <c r="R18" s="977">
        <v>0</v>
      </c>
    </row>
    <row r="19" spans="1:18" ht="12.75" customHeight="1" x14ac:dyDescent="0.2">
      <c r="A19" s="968">
        <v>44727</v>
      </c>
      <c r="B19" s="969"/>
      <c r="C19" s="970">
        <v>159200.61739982999</v>
      </c>
      <c r="D19" s="971">
        <v>0</v>
      </c>
      <c r="E19" s="972">
        <v>72163.967999999993</v>
      </c>
      <c r="F19" s="973">
        <v>0</v>
      </c>
      <c r="G19" s="974">
        <v>87036.649399829999</v>
      </c>
      <c r="H19" s="975">
        <v>0</v>
      </c>
      <c r="I19" s="976">
        <v>511.15985773829772</v>
      </c>
      <c r="J19" s="975">
        <v>0</v>
      </c>
      <c r="K19" s="970">
        <v>116790.111</v>
      </c>
      <c r="L19" s="971">
        <v>0</v>
      </c>
      <c r="M19" s="972">
        <v>54992.254999999997</v>
      </c>
      <c r="N19" s="973">
        <v>0</v>
      </c>
      <c r="O19" s="972">
        <v>61022.033000000003</v>
      </c>
      <c r="P19" s="973">
        <v>0</v>
      </c>
      <c r="Q19" s="974">
        <v>775.82299999999998</v>
      </c>
      <c r="R19" s="977">
        <v>0</v>
      </c>
    </row>
    <row r="20" spans="1:18" ht="12.75" customHeight="1" x14ac:dyDescent="0.2">
      <c r="A20" s="968">
        <v>44757</v>
      </c>
      <c r="B20" s="969"/>
      <c r="C20" s="970">
        <v>169022.75567989377</v>
      </c>
      <c r="D20" s="971">
        <v>0</v>
      </c>
      <c r="E20" s="972">
        <v>84632.085000000036</v>
      </c>
      <c r="F20" s="973">
        <v>0</v>
      </c>
      <c r="G20" s="974">
        <v>84390.670679893738</v>
      </c>
      <c r="H20" s="975">
        <v>0</v>
      </c>
      <c r="I20" s="976">
        <v>535</v>
      </c>
      <c r="J20" s="975">
        <v>0</v>
      </c>
      <c r="K20" s="970">
        <v>119150.469</v>
      </c>
      <c r="L20" s="971">
        <v>0</v>
      </c>
      <c r="M20" s="972">
        <v>55425.396999999997</v>
      </c>
      <c r="N20" s="973">
        <v>0</v>
      </c>
      <c r="O20" s="972">
        <v>63203.720999999998</v>
      </c>
      <c r="P20" s="973">
        <v>0</v>
      </c>
      <c r="Q20" s="974">
        <v>521.351</v>
      </c>
      <c r="R20" s="977">
        <v>0</v>
      </c>
    </row>
    <row r="21" spans="1:18" ht="12.75" customHeight="1" x14ac:dyDescent="0.2">
      <c r="A21" s="968">
        <v>44788</v>
      </c>
      <c r="B21" s="969"/>
      <c r="C21" s="970">
        <v>165375.1712399603</v>
      </c>
      <c r="D21" s="971">
        <v>0</v>
      </c>
      <c r="E21" s="972">
        <v>83142.358999999997</v>
      </c>
      <c r="F21" s="973">
        <v>0</v>
      </c>
      <c r="G21" s="974">
        <v>82232.812239960302</v>
      </c>
      <c r="H21" s="975">
        <v>0</v>
      </c>
      <c r="I21" s="976">
        <v>570</v>
      </c>
      <c r="J21" s="975">
        <v>0</v>
      </c>
      <c r="K21" s="970">
        <v>123363.114</v>
      </c>
      <c r="L21" s="971">
        <v>0</v>
      </c>
      <c r="M21" s="972">
        <v>60043.199999999997</v>
      </c>
      <c r="N21" s="973">
        <v>0</v>
      </c>
      <c r="O21" s="972">
        <v>63274.567999999999</v>
      </c>
      <c r="P21" s="973">
        <v>0</v>
      </c>
      <c r="Q21" s="974">
        <v>45.345999999999997</v>
      </c>
      <c r="R21" s="977">
        <v>0</v>
      </c>
    </row>
    <row r="22" spans="1:18" ht="12.75" customHeight="1" x14ac:dyDescent="0.2">
      <c r="A22" s="968">
        <v>44819</v>
      </c>
      <c r="B22" s="969"/>
      <c r="C22" s="970">
        <v>164227.36058984135</v>
      </c>
      <c r="D22" s="971">
        <v>0</v>
      </c>
      <c r="E22" s="972">
        <v>79149.197</v>
      </c>
      <c r="F22" s="973">
        <v>0</v>
      </c>
      <c r="G22" s="974">
        <v>85078.163589841366</v>
      </c>
      <c r="H22" s="975">
        <v>0</v>
      </c>
      <c r="I22" s="976">
        <v>589.4285602885858</v>
      </c>
      <c r="J22" s="975">
        <v>0</v>
      </c>
      <c r="K22" s="970">
        <v>122531.577</v>
      </c>
      <c r="L22" s="971">
        <v>0</v>
      </c>
      <c r="M22" s="972">
        <v>58290.538</v>
      </c>
      <c r="N22" s="973">
        <v>0</v>
      </c>
      <c r="O22" s="972">
        <v>64226.762000000002</v>
      </c>
      <c r="P22" s="973">
        <v>0</v>
      </c>
      <c r="Q22" s="974">
        <v>14.276999999999999</v>
      </c>
      <c r="R22" s="977">
        <v>0</v>
      </c>
    </row>
    <row r="23" spans="1:18" ht="12.75" customHeight="1" x14ac:dyDescent="0.2">
      <c r="A23" s="968">
        <v>44849</v>
      </c>
      <c r="B23" s="969"/>
      <c r="C23" s="970">
        <v>164670.1960850826</v>
      </c>
      <c r="D23" s="971">
        <v>0</v>
      </c>
      <c r="E23" s="972">
        <v>65539.338000000003</v>
      </c>
      <c r="F23" s="973">
        <v>0</v>
      </c>
      <c r="G23" s="974">
        <v>99130.858085082597</v>
      </c>
      <c r="H23" s="975">
        <v>0</v>
      </c>
      <c r="I23" s="976">
        <v>596.73661803472862</v>
      </c>
      <c r="J23" s="975">
        <v>0</v>
      </c>
      <c r="K23" s="970">
        <v>119118.976</v>
      </c>
      <c r="L23" s="971">
        <v>0</v>
      </c>
      <c r="M23" s="972" t="s">
        <v>352</v>
      </c>
      <c r="N23" s="973">
        <v>0</v>
      </c>
      <c r="O23" s="972" t="s">
        <v>352</v>
      </c>
      <c r="P23" s="973">
        <v>0</v>
      </c>
      <c r="Q23" s="974" t="s">
        <v>352</v>
      </c>
      <c r="R23" s="977">
        <v>0</v>
      </c>
    </row>
    <row r="24" spans="1:18" ht="12.75" customHeight="1" x14ac:dyDescent="0.2">
      <c r="A24" s="968">
        <v>44880</v>
      </c>
      <c r="B24" s="969"/>
      <c r="C24" s="970">
        <v>159956.57962452096</v>
      </c>
      <c r="D24" s="971">
        <v>0</v>
      </c>
      <c r="E24" s="972">
        <v>65046.188999999984</v>
      </c>
      <c r="F24" s="973">
        <v>0</v>
      </c>
      <c r="G24" s="974">
        <v>94910.390624520966</v>
      </c>
      <c r="H24" s="975">
        <v>0</v>
      </c>
      <c r="I24" s="976">
        <v>601.32499285213646</v>
      </c>
      <c r="J24" s="975">
        <v>0</v>
      </c>
      <c r="K24" s="970">
        <v>121141.092</v>
      </c>
      <c r="L24" s="971">
        <v>0</v>
      </c>
      <c r="M24" s="972" t="s">
        <v>352</v>
      </c>
      <c r="N24" s="973">
        <v>0</v>
      </c>
      <c r="O24" s="972" t="s">
        <v>352</v>
      </c>
      <c r="P24" s="973">
        <v>0</v>
      </c>
      <c r="Q24" s="974" t="s">
        <v>352</v>
      </c>
      <c r="R24" s="977">
        <v>0</v>
      </c>
    </row>
    <row r="25" spans="1:18" ht="12.75" customHeight="1" x14ac:dyDescent="0.2">
      <c r="A25" s="968">
        <v>44910</v>
      </c>
      <c r="B25" s="969"/>
      <c r="C25" s="970">
        <v>168874.25280018247</v>
      </c>
      <c r="D25" s="971">
        <v>0</v>
      </c>
      <c r="E25" s="972">
        <v>83979.393000000011</v>
      </c>
      <c r="F25" s="973">
        <v>0</v>
      </c>
      <c r="G25" s="974">
        <v>84894.859800182443</v>
      </c>
      <c r="H25" s="975">
        <v>0</v>
      </c>
      <c r="I25" s="976">
        <v>604.3247186762469</v>
      </c>
      <c r="J25" s="975">
        <v>0</v>
      </c>
      <c r="K25" s="970">
        <v>118313.24099999999</v>
      </c>
      <c r="L25" s="971">
        <v>0</v>
      </c>
      <c r="M25" s="972" t="s">
        <v>352</v>
      </c>
      <c r="N25" s="973">
        <v>0</v>
      </c>
      <c r="O25" s="972" t="s">
        <v>352</v>
      </c>
      <c r="P25" s="973">
        <v>0</v>
      </c>
      <c r="Q25" s="974" t="s">
        <v>352</v>
      </c>
      <c r="R25" s="977">
        <v>0</v>
      </c>
    </row>
    <row r="26" spans="1:18" ht="12.75" customHeight="1" x14ac:dyDescent="0.2">
      <c r="A26" s="968">
        <v>44941</v>
      </c>
      <c r="B26" s="969"/>
      <c r="C26" s="970">
        <v>164320.90461000538</v>
      </c>
      <c r="D26" s="971">
        <v>0</v>
      </c>
      <c r="E26" s="972">
        <v>91291.481</v>
      </c>
      <c r="F26" s="973">
        <v>0</v>
      </c>
      <c r="G26" s="974">
        <v>73029.423610005382</v>
      </c>
      <c r="H26" s="975">
        <v>0</v>
      </c>
      <c r="I26" s="976">
        <v>625.73229760924835</v>
      </c>
      <c r="J26" s="975">
        <v>0</v>
      </c>
      <c r="K26" s="970">
        <v>117885.772</v>
      </c>
      <c r="L26" s="971">
        <v>0</v>
      </c>
      <c r="M26" s="972" t="s">
        <v>352</v>
      </c>
      <c r="N26" s="973">
        <v>0</v>
      </c>
      <c r="O26" s="972" t="s">
        <v>352</v>
      </c>
      <c r="P26" s="973">
        <v>0</v>
      </c>
      <c r="Q26" s="974" t="s">
        <v>352</v>
      </c>
      <c r="R26" s="977">
        <v>0</v>
      </c>
    </row>
    <row r="27" spans="1:18" ht="12.75" customHeight="1" x14ac:dyDescent="0.2">
      <c r="A27" s="968">
        <v>44972</v>
      </c>
      <c r="B27" s="969"/>
      <c r="C27" s="970">
        <v>151505.68486995302</v>
      </c>
      <c r="D27" s="971">
        <v>0</v>
      </c>
      <c r="E27" s="972">
        <v>92576.432999999975</v>
      </c>
      <c r="F27" s="973">
        <v>0</v>
      </c>
      <c r="G27" s="974">
        <v>58929.251869953048</v>
      </c>
      <c r="H27" s="975">
        <v>0</v>
      </c>
      <c r="I27" s="976">
        <v>629.62414226221267</v>
      </c>
      <c r="J27" s="975">
        <v>0</v>
      </c>
      <c r="K27" s="970">
        <v>111360.95600000001</v>
      </c>
      <c r="L27" s="971">
        <v>0</v>
      </c>
      <c r="M27" s="972" t="s">
        <v>352</v>
      </c>
      <c r="N27" s="973">
        <v>0</v>
      </c>
      <c r="O27" s="972" t="s">
        <v>352</v>
      </c>
      <c r="P27" s="973">
        <v>0</v>
      </c>
      <c r="Q27" s="974" t="s">
        <v>352</v>
      </c>
      <c r="R27" s="977">
        <v>0</v>
      </c>
    </row>
    <row r="28" spans="1:18" ht="12.75" customHeight="1" x14ac:dyDescent="0.2">
      <c r="A28" s="968">
        <v>45000</v>
      </c>
      <c r="B28" s="969"/>
      <c r="C28" s="970">
        <v>169356.32826997017</v>
      </c>
      <c r="D28" s="971">
        <v>0</v>
      </c>
      <c r="E28" s="972">
        <v>103557.64100000003</v>
      </c>
      <c r="F28" s="973">
        <v>0</v>
      </c>
      <c r="G28" s="974">
        <v>65798.687269970134</v>
      </c>
      <c r="H28" s="975">
        <v>0</v>
      </c>
      <c r="I28" s="976">
        <v>619.63088251983879</v>
      </c>
      <c r="J28" s="975">
        <v>0</v>
      </c>
      <c r="K28" s="970">
        <v>116027.488</v>
      </c>
      <c r="L28" s="971">
        <v>0</v>
      </c>
      <c r="M28" s="972" t="s">
        <v>352</v>
      </c>
      <c r="N28" s="973">
        <v>0</v>
      </c>
      <c r="O28" s="972" t="s">
        <v>352</v>
      </c>
      <c r="P28" s="973">
        <v>0</v>
      </c>
      <c r="Q28" s="974" t="s">
        <v>352</v>
      </c>
      <c r="R28" s="977">
        <v>0</v>
      </c>
    </row>
    <row r="29" spans="1:18" ht="12.75" customHeight="1" x14ac:dyDescent="0.2">
      <c r="A29" s="945"/>
      <c r="B29" s="978"/>
      <c r="C29" s="970"/>
      <c r="D29" s="978"/>
      <c r="E29" s="979"/>
      <c r="F29" s="980"/>
      <c r="G29" s="978"/>
      <c r="H29" s="946"/>
      <c r="I29" s="981"/>
      <c r="J29" s="946"/>
      <c r="K29" s="981"/>
      <c r="L29" s="978"/>
      <c r="M29" s="979"/>
      <c r="N29" s="980"/>
      <c r="O29" s="982"/>
      <c r="P29" s="983"/>
      <c r="Q29" s="984"/>
      <c r="R29" s="985"/>
    </row>
    <row r="30" spans="1:18" ht="12.75" customHeight="1" x14ac:dyDescent="0.2">
      <c r="A30" s="953" t="s">
        <v>484</v>
      </c>
      <c r="B30" s="986"/>
      <c r="C30" s="987">
        <v>485182.91774992854</v>
      </c>
      <c r="D30" s="988"/>
      <c r="E30" s="989">
        <v>287425.55500000005</v>
      </c>
      <c r="F30" s="990"/>
      <c r="G30" s="991">
        <v>197757.36274992855</v>
      </c>
      <c r="H30" s="992"/>
      <c r="I30" s="993">
        <v>624.99577413043335</v>
      </c>
      <c r="J30" s="992"/>
      <c r="K30" s="987">
        <v>345274.21600000001</v>
      </c>
      <c r="L30" s="994"/>
      <c r="M30" s="989">
        <v>0</v>
      </c>
      <c r="N30" s="990"/>
      <c r="O30" s="989">
        <v>0</v>
      </c>
      <c r="P30" s="983"/>
      <c r="Q30" s="991">
        <v>0</v>
      </c>
      <c r="R30" s="985"/>
    </row>
    <row r="31" spans="1:18" ht="12.75" customHeight="1" x14ac:dyDescent="0.2">
      <c r="A31" s="953" t="s">
        <v>485</v>
      </c>
      <c r="B31" s="986"/>
      <c r="C31" s="995">
        <v>459368.38267993205</v>
      </c>
      <c r="D31" s="958"/>
      <c r="E31" s="996">
        <v>156008.83299999998</v>
      </c>
      <c r="F31" s="956"/>
      <c r="G31" s="997">
        <v>303359.54967993207</v>
      </c>
      <c r="H31" s="998"/>
      <c r="I31" s="993">
        <v>521.75217885456971</v>
      </c>
      <c r="J31" s="998"/>
      <c r="K31" s="995">
        <v>337889.92200000002</v>
      </c>
      <c r="L31" s="958"/>
      <c r="M31" s="996">
        <v>165851.52299999999</v>
      </c>
      <c r="N31" s="956"/>
      <c r="O31" s="996">
        <v>170653.79700000002</v>
      </c>
      <c r="P31" s="999"/>
      <c r="Q31" s="997">
        <v>1384.6020000000001</v>
      </c>
      <c r="R31" s="985"/>
    </row>
    <row r="32" spans="1:18" ht="12.75" customHeight="1" x14ac:dyDescent="0.2">
      <c r="A32" s="1000" t="s">
        <v>5</v>
      </c>
      <c r="B32" s="1001" t="s">
        <v>486</v>
      </c>
      <c r="C32" s="1002">
        <v>5.6195715776945265E-2</v>
      </c>
      <c r="D32" s="1003"/>
      <c r="E32" s="1004">
        <v>0.84236718827324397</v>
      </c>
      <c r="F32" s="1005"/>
      <c r="G32" s="1006">
        <v>-0.3481089915956892</v>
      </c>
      <c r="H32" s="1007"/>
      <c r="I32" s="1002">
        <v>0.19787860877269314</v>
      </c>
      <c r="J32" s="1007"/>
      <c r="K32" s="1002">
        <v>2.1854141006312666E-2</v>
      </c>
      <c r="L32" s="1006"/>
      <c r="M32" s="1004">
        <v>-1</v>
      </c>
      <c r="N32" s="1005"/>
      <c r="O32" s="1004">
        <v>-1</v>
      </c>
      <c r="P32" s="999"/>
      <c r="Q32" s="1006">
        <v>-1</v>
      </c>
      <c r="R32" s="985"/>
    </row>
    <row r="33" spans="1:18" ht="12.75" customHeight="1" thickBot="1" x14ac:dyDescent="0.25">
      <c r="A33" s="931"/>
      <c r="B33" s="933"/>
      <c r="C33" s="1008"/>
      <c r="D33" s="933"/>
      <c r="E33" s="934"/>
      <c r="F33" s="935"/>
      <c r="G33" s="933"/>
      <c r="H33" s="932"/>
      <c r="I33" s="1008"/>
      <c r="J33" s="932"/>
      <c r="K33" s="1008"/>
      <c r="L33" s="933"/>
      <c r="M33" s="1009"/>
      <c r="N33" s="1010"/>
      <c r="O33" s="1011"/>
      <c r="P33" s="1012"/>
      <c r="Q33" s="918"/>
      <c r="R33" s="1013"/>
    </row>
    <row r="34" spans="1:18" ht="12.75" customHeight="1" x14ac:dyDescent="0.2">
      <c r="A34" s="24" t="s">
        <v>49</v>
      </c>
      <c r="O34" s="21"/>
    </row>
    <row r="35" spans="1:18" ht="12.75" customHeight="1" x14ac:dyDescent="0.2">
      <c r="A35" s="9"/>
    </row>
    <row r="36" spans="1:18" ht="12.75" customHeight="1" x14ac:dyDescent="0.2">
      <c r="A36" s="744" t="s">
        <v>456</v>
      </c>
      <c r="B36" s="744"/>
      <c r="C36" s="744"/>
      <c r="D36" s="744"/>
      <c r="E36" s="744"/>
      <c r="F36" s="744"/>
      <c r="G36" s="744"/>
      <c r="H36" s="744"/>
      <c r="I36" s="744"/>
      <c r="J36" s="744"/>
      <c r="K36" s="744"/>
      <c r="L36" s="744"/>
      <c r="M36" s="744"/>
      <c r="N36" s="744"/>
      <c r="O36" s="744"/>
      <c r="P36" s="744"/>
      <c r="Q36" s="744"/>
      <c r="R36" s="457"/>
    </row>
    <row r="37" spans="1:18" ht="12.75" customHeight="1" x14ac:dyDescent="0.2">
      <c r="A37" s="745" t="s">
        <v>6</v>
      </c>
      <c r="B37" s="745"/>
      <c r="C37" s="745" t="s">
        <v>183</v>
      </c>
      <c r="D37" s="745"/>
      <c r="E37" s="745" t="s">
        <v>98</v>
      </c>
      <c r="F37" s="745"/>
      <c r="G37" s="745" t="s">
        <v>182</v>
      </c>
      <c r="H37" s="745"/>
      <c r="I37" s="745"/>
      <c r="J37" s="745"/>
      <c r="K37" s="745"/>
      <c r="L37" s="745"/>
      <c r="M37" s="745"/>
      <c r="N37" s="745"/>
      <c r="O37" s="745"/>
      <c r="P37" s="745"/>
      <c r="Q37" s="745"/>
      <c r="R37" s="745"/>
    </row>
    <row r="38" spans="1:18" ht="12.75" customHeight="1" x14ac:dyDescent="0.2">
      <c r="A38" s="745"/>
      <c r="B38" s="745"/>
      <c r="C38" s="745"/>
      <c r="D38" s="745"/>
      <c r="E38" s="745"/>
      <c r="F38" s="745"/>
      <c r="G38" s="746" t="s">
        <v>29</v>
      </c>
      <c r="H38" s="746"/>
      <c r="I38" s="745" t="s">
        <v>30</v>
      </c>
      <c r="J38" s="745"/>
      <c r="K38" s="746" t="s">
        <v>31</v>
      </c>
      <c r="L38" s="746"/>
      <c r="M38" s="746" t="s">
        <v>32</v>
      </c>
      <c r="N38" s="746"/>
      <c r="O38" s="746" t="s">
        <v>33</v>
      </c>
      <c r="P38" s="746"/>
      <c r="Q38" s="746" t="s">
        <v>28</v>
      </c>
      <c r="R38" s="746"/>
    </row>
    <row r="39" spans="1:18" ht="12.75" customHeight="1" x14ac:dyDescent="0.2">
      <c r="A39" s="1014" t="s">
        <v>7</v>
      </c>
      <c r="B39" s="92"/>
      <c r="C39" s="1015"/>
      <c r="D39" s="1016"/>
      <c r="E39" s="1015"/>
      <c r="F39" s="1016"/>
      <c r="G39" s="1015"/>
      <c r="H39" s="172"/>
      <c r="I39" s="1017"/>
      <c r="J39" s="1018"/>
      <c r="K39" s="92"/>
      <c r="L39" s="172"/>
      <c r="M39" s="1017"/>
      <c r="N39" s="1018"/>
      <c r="O39" s="1017"/>
      <c r="P39" s="1018"/>
      <c r="Q39" s="92"/>
      <c r="R39" s="1016"/>
    </row>
    <row r="40" spans="1:18" ht="12.75" customHeight="1" x14ac:dyDescent="0.2">
      <c r="A40" s="803">
        <v>44301</v>
      </c>
      <c r="B40" s="1019"/>
      <c r="C40" s="1020">
        <v>10638</v>
      </c>
      <c r="D40" s="977"/>
      <c r="E40" s="1020">
        <v>993</v>
      </c>
      <c r="F40" s="977"/>
      <c r="G40" s="1020">
        <v>6437</v>
      </c>
      <c r="H40" s="80"/>
      <c r="I40" s="1021">
        <v>4713</v>
      </c>
      <c r="J40" s="1022"/>
      <c r="K40" s="107">
        <v>816</v>
      </c>
      <c r="L40" s="80"/>
      <c r="M40" s="1021">
        <v>543</v>
      </c>
      <c r="N40" s="1022"/>
      <c r="O40" s="1021">
        <v>323</v>
      </c>
      <c r="P40" s="1022"/>
      <c r="Q40" s="107">
        <v>41</v>
      </c>
      <c r="R40" s="977">
        <v>0</v>
      </c>
    </row>
    <row r="41" spans="1:18" ht="12.75" customHeight="1" x14ac:dyDescent="0.2">
      <c r="A41" s="803">
        <v>44331</v>
      </c>
      <c r="B41" s="1019"/>
      <c r="C41" s="1020">
        <v>11400</v>
      </c>
      <c r="D41" s="977"/>
      <c r="E41" s="1020">
        <v>977</v>
      </c>
      <c r="F41" s="977"/>
      <c r="G41" s="1020">
        <v>6079</v>
      </c>
      <c r="H41" s="80"/>
      <c r="I41" s="1021">
        <v>4038</v>
      </c>
      <c r="J41" s="1022"/>
      <c r="K41" s="107">
        <v>868</v>
      </c>
      <c r="L41" s="80"/>
      <c r="M41" s="1021">
        <v>616</v>
      </c>
      <c r="N41" s="1022"/>
      <c r="O41" s="1021">
        <v>513</v>
      </c>
      <c r="P41" s="1022"/>
      <c r="Q41" s="107">
        <v>45</v>
      </c>
      <c r="R41" s="977">
        <v>0</v>
      </c>
    </row>
    <row r="42" spans="1:18" ht="12.75" customHeight="1" x14ac:dyDescent="0.2">
      <c r="A42" s="803">
        <v>44362</v>
      </c>
      <c r="B42" s="1019"/>
      <c r="C42" s="1020">
        <v>11039</v>
      </c>
      <c r="D42" s="977"/>
      <c r="E42" s="1020">
        <v>989</v>
      </c>
      <c r="F42" s="977"/>
      <c r="G42" s="1020">
        <v>6304</v>
      </c>
      <c r="H42" s="80"/>
      <c r="I42" s="1021">
        <v>4506</v>
      </c>
      <c r="J42" s="1022"/>
      <c r="K42" s="107">
        <v>824</v>
      </c>
      <c r="L42" s="80"/>
      <c r="M42" s="1021">
        <v>548</v>
      </c>
      <c r="N42" s="1022"/>
      <c r="O42" s="1021">
        <v>388</v>
      </c>
      <c r="P42" s="1022"/>
      <c r="Q42" s="107">
        <v>38</v>
      </c>
      <c r="R42" s="977">
        <v>0</v>
      </c>
    </row>
    <row r="43" spans="1:18" ht="12.75" customHeight="1" x14ac:dyDescent="0.2">
      <c r="A43" s="803">
        <v>44392</v>
      </c>
      <c r="B43" s="1019"/>
      <c r="C43" s="1020">
        <v>11239</v>
      </c>
      <c r="D43" s="977"/>
      <c r="E43" s="1020">
        <v>1014</v>
      </c>
      <c r="F43" s="977"/>
      <c r="G43" s="1020">
        <v>6838</v>
      </c>
      <c r="H43" s="80"/>
      <c r="I43" s="1021">
        <v>4589</v>
      </c>
      <c r="J43" s="1022"/>
      <c r="K43" s="107">
        <v>804</v>
      </c>
      <c r="L43" s="80"/>
      <c r="M43" s="1021">
        <v>909</v>
      </c>
      <c r="N43" s="1022"/>
      <c r="O43" s="1021">
        <v>454</v>
      </c>
      <c r="P43" s="1022"/>
      <c r="Q43" s="107">
        <v>83</v>
      </c>
      <c r="R43" s="977">
        <v>0</v>
      </c>
    </row>
    <row r="44" spans="1:18" ht="12.75" customHeight="1" x14ac:dyDescent="0.2">
      <c r="A44" s="803">
        <v>44423</v>
      </c>
      <c r="B44" s="1019"/>
      <c r="C44" s="1020">
        <v>11141</v>
      </c>
      <c r="D44" s="977"/>
      <c r="E44" s="1020">
        <v>984</v>
      </c>
      <c r="F44" s="977"/>
      <c r="G44" s="1020">
        <v>5712</v>
      </c>
      <c r="H44" s="80"/>
      <c r="I44" s="1021">
        <v>3845</v>
      </c>
      <c r="J44" s="1022"/>
      <c r="K44" s="107">
        <v>814</v>
      </c>
      <c r="L44" s="80"/>
      <c r="M44" s="1021">
        <v>632</v>
      </c>
      <c r="N44" s="1022"/>
      <c r="O44" s="1021">
        <v>389</v>
      </c>
      <c r="P44" s="1022"/>
      <c r="Q44" s="107">
        <v>32</v>
      </c>
      <c r="R44" s="977">
        <v>0</v>
      </c>
    </row>
    <row r="45" spans="1:18" ht="12.75" customHeight="1" x14ac:dyDescent="0.2">
      <c r="A45" s="803">
        <v>44454</v>
      </c>
      <c r="B45" s="1019"/>
      <c r="C45" s="1020">
        <v>10926</v>
      </c>
      <c r="D45" s="977"/>
      <c r="E45" s="1020">
        <v>987</v>
      </c>
      <c r="F45" s="977"/>
      <c r="G45" s="1020">
        <v>6442</v>
      </c>
      <c r="H45" s="80"/>
      <c r="I45" s="1021">
        <v>4527</v>
      </c>
      <c r="J45" s="1022"/>
      <c r="K45" s="107">
        <v>884</v>
      </c>
      <c r="L45" s="80"/>
      <c r="M45" s="1021">
        <v>633</v>
      </c>
      <c r="N45" s="1022"/>
      <c r="O45" s="1021">
        <v>366</v>
      </c>
      <c r="P45" s="1022"/>
      <c r="Q45" s="107">
        <v>32</v>
      </c>
      <c r="R45" s="977">
        <v>0</v>
      </c>
    </row>
    <row r="46" spans="1:18" ht="12.75" customHeight="1" x14ac:dyDescent="0.2">
      <c r="A46" s="803">
        <v>44484</v>
      </c>
      <c r="B46" s="1019"/>
      <c r="C46" s="1020">
        <v>11329</v>
      </c>
      <c r="D46" s="977"/>
      <c r="E46" s="1020">
        <v>990</v>
      </c>
      <c r="F46" s="977"/>
      <c r="G46" s="1020">
        <v>6686</v>
      </c>
      <c r="H46" s="80"/>
      <c r="I46" s="1021">
        <v>4612</v>
      </c>
      <c r="J46" s="1022"/>
      <c r="K46" s="107">
        <v>954</v>
      </c>
      <c r="L46" s="80"/>
      <c r="M46" s="1021">
        <v>653</v>
      </c>
      <c r="N46" s="1022"/>
      <c r="O46" s="1021">
        <v>431</v>
      </c>
      <c r="P46" s="1022"/>
      <c r="Q46" s="107">
        <v>37</v>
      </c>
      <c r="R46" s="977">
        <v>0</v>
      </c>
    </row>
    <row r="47" spans="1:18" ht="12.75" customHeight="1" x14ac:dyDescent="0.2">
      <c r="A47" s="803">
        <v>44515</v>
      </c>
      <c r="B47" s="1019"/>
      <c r="C47" s="1020">
        <v>10775</v>
      </c>
      <c r="D47" s="977"/>
      <c r="E47" s="1020">
        <v>996</v>
      </c>
      <c r="F47" s="977"/>
      <c r="G47" s="1020">
        <v>6785</v>
      </c>
      <c r="H47" s="80"/>
      <c r="I47" s="1021">
        <v>4674</v>
      </c>
      <c r="J47" s="1022"/>
      <c r="K47" s="107">
        <v>877</v>
      </c>
      <c r="L47" s="80"/>
      <c r="M47" s="1021">
        <v>674</v>
      </c>
      <c r="N47" s="1022"/>
      <c r="O47" s="1021">
        <v>523</v>
      </c>
      <c r="P47" s="1022"/>
      <c r="Q47" s="107">
        <v>37</v>
      </c>
      <c r="R47" s="977">
        <v>0</v>
      </c>
    </row>
    <row r="48" spans="1:18" ht="12.75" customHeight="1" x14ac:dyDescent="0.2">
      <c r="A48" s="803">
        <v>44545</v>
      </c>
      <c r="B48" s="1019"/>
      <c r="C48" s="1020">
        <v>10689</v>
      </c>
      <c r="D48" s="977"/>
      <c r="E48" s="1020">
        <v>992</v>
      </c>
      <c r="F48" s="977"/>
      <c r="G48" s="1020">
        <v>6060</v>
      </c>
      <c r="H48" s="80"/>
      <c r="I48" s="1021">
        <v>4304</v>
      </c>
      <c r="J48" s="1022"/>
      <c r="K48" s="107">
        <v>850</v>
      </c>
      <c r="L48" s="80"/>
      <c r="M48" s="1021">
        <v>647</v>
      </c>
      <c r="N48" s="1022"/>
      <c r="O48" s="1021">
        <v>221</v>
      </c>
      <c r="P48" s="1022"/>
      <c r="Q48" s="107">
        <v>38</v>
      </c>
      <c r="R48" s="977">
        <v>0</v>
      </c>
    </row>
    <row r="49" spans="1:18" ht="12.75" customHeight="1" x14ac:dyDescent="0.2">
      <c r="A49" s="803">
        <v>44576</v>
      </c>
      <c r="B49" s="1019"/>
      <c r="C49" s="1020">
        <v>11117</v>
      </c>
      <c r="D49" s="977"/>
      <c r="E49" s="1020">
        <v>1003</v>
      </c>
      <c r="F49" s="977"/>
      <c r="G49" s="1020">
        <v>7276</v>
      </c>
      <c r="H49" s="80"/>
      <c r="I49" s="1021">
        <v>4987</v>
      </c>
      <c r="J49" s="1022"/>
      <c r="K49" s="107">
        <v>909</v>
      </c>
      <c r="L49" s="80"/>
      <c r="M49" s="1021">
        <v>689</v>
      </c>
      <c r="N49" s="1022"/>
      <c r="O49" s="1021">
        <v>349</v>
      </c>
      <c r="P49" s="1022"/>
      <c r="Q49" s="107">
        <v>342</v>
      </c>
      <c r="R49" s="977">
        <v>0</v>
      </c>
    </row>
    <row r="50" spans="1:18" ht="12.75" customHeight="1" x14ac:dyDescent="0.2">
      <c r="A50" s="803">
        <v>44607</v>
      </c>
      <c r="B50" s="1019"/>
      <c r="C50" s="1020">
        <v>10507</v>
      </c>
      <c r="D50" s="977"/>
      <c r="E50" s="1020">
        <v>991</v>
      </c>
      <c r="F50" s="977"/>
      <c r="G50" s="1020">
        <v>6776</v>
      </c>
      <c r="H50" s="80"/>
      <c r="I50" s="1021">
        <v>4801</v>
      </c>
      <c r="J50" s="1022"/>
      <c r="K50" s="107">
        <v>784</v>
      </c>
      <c r="L50" s="80"/>
      <c r="M50" s="1021">
        <v>664</v>
      </c>
      <c r="N50" s="1022"/>
      <c r="O50" s="1021">
        <v>465</v>
      </c>
      <c r="P50" s="1022"/>
      <c r="Q50" s="107">
        <v>62</v>
      </c>
      <c r="R50" s="977">
        <v>0</v>
      </c>
    </row>
    <row r="51" spans="1:18" ht="12.75" customHeight="1" x14ac:dyDescent="0.2">
      <c r="A51" s="803">
        <v>44635</v>
      </c>
      <c r="B51" s="1019"/>
      <c r="C51" s="1020">
        <v>11653</v>
      </c>
      <c r="D51" s="977"/>
      <c r="E51" s="1020">
        <v>984</v>
      </c>
      <c r="F51" s="977"/>
      <c r="G51" s="1020">
        <v>6364</v>
      </c>
      <c r="H51" s="80"/>
      <c r="I51" s="1021">
        <v>4178</v>
      </c>
      <c r="J51" s="1022"/>
      <c r="K51" s="107">
        <v>851</v>
      </c>
      <c r="L51" s="80"/>
      <c r="M51" s="1021">
        <v>865</v>
      </c>
      <c r="N51" s="1022"/>
      <c r="O51" s="1021">
        <v>433</v>
      </c>
      <c r="P51" s="1022"/>
      <c r="Q51" s="107">
        <v>38</v>
      </c>
      <c r="R51" s="977">
        <v>0</v>
      </c>
    </row>
    <row r="52" spans="1:18" ht="12.75" customHeight="1" x14ac:dyDescent="0.2">
      <c r="A52" s="803">
        <v>44666</v>
      </c>
      <c r="B52" s="1019"/>
      <c r="C52" s="1020">
        <v>11313</v>
      </c>
      <c r="D52" s="977"/>
      <c r="E52" s="1020">
        <v>990</v>
      </c>
      <c r="F52" s="977"/>
      <c r="G52" s="1020">
        <v>6507</v>
      </c>
      <c r="H52" s="80"/>
      <c r="I52" s="1021">
        <v>4625</v>
      </c>
      <c r="J52" s="1022"/>
      <c r="K52" s="107">
        <v>865</v>
      </c>
      <c r="L52" s="80"/>
      <c r="M52" s="1021">
        <v>628</v>
      </c>
      <c r="N52" s="1022"/>
      <c r="O52" s="1021">
        <v>352</v>
      </c>
      <c r="P52" s="1022"/>
      <c r="Q52" s="107">
        <v>37</v>
      </c>
      <c r="R52" s="977">
        <v>0</v>
      </c>
    </row>
    <row r="53" spans="1:18" ht="12.75" customHeight="1" x14ac:dyDescent="0.2">
      <c r="A53" s="803">
        <v>44696</v>
      </c>
      <c r="B53" s="1019"/>
      <c r="C53" s="1020">
        <v>11762</v>
      </c>
      <c r="D53" s="977"/>
      <c r="E53" s="1020">
        <v>996</v>
      </c>
      <c r="F53" s="977"/>
      <c r="G53" s="1020">
        <v>6634</v>
      </c>
      <c r="H53" s="80"/>
      <c r="I53" s="1021">
        <v>4495</v>
      </c>
      <c r="J53" s="1022"/>
      <c r="K53" s="107">
        <v>861</v>
      </c>
      <c r="L53" s="80"/>
      <c r="M53" s="1021">
        <v>669</v>
      </c>
      <c r="N53" s="1022"/>
      <c r="O53" s="1021">
        <v>575</v>
      </c>
      <c r="P53" s="1022"/>
      <c r="Q53" s="107">
        <v>34</v>
      </c>
      <c r="R53" s="977">
        <v>0</v>
      </c>
    </row>
    <row r="54" spans="1:18" ht="12.75" customHeight="1" x14ac:dyDescent="0.2">
      <c r="A54" s="803">
        <v>44727</v>
      </c>
      <c r="B54" s="1019"/>
      <c r="C54" s="1020">
        <v>11409</v>
      </c>
      <c r="D54" s="977"/>
      <c r="E54" s="1020">
        <v>995</v>
      </c>
      <c r="F54" s="977"/>
      <c r="G54" s="1020">
        <v>6510</v>
      </c>
      <c r="H54" s="80"/>
      <c r="I54" s="1021">
        <v>4616</v>
      </c>
      <c r="J54" s="1022"/>
      <c r="K54" s="107">
        <v>799</v>
      </c>
      <c r="L54" s="80"/>
      <c r="M54" s="1021">
        <v>598</v>
      </c>
      <c r="N54" s="1022"/>
      <c r="O54" s="1021">
        <v>462</v>
      </c>
      <c r="P54" s="1022"/>
      <c r="Q54" s="107">
        <v>35</v>
      </c>
      <c r="R54" s="977">
        <v>0</v>
      </c>
    </row>
    <row r="55" spans="1:18" ht="12.75" customHeight="1" x14ac:dyDescent="0.2">
      <c r="A55" s="803">
        <v>44757</v>
      </c>
      <c r="B55" s="1019"/>
      <c r="C55" s="1020">
        <v>11722</v>
      </c>
      <c r="D55" s="977"/>
      <c r="E55" s="1020">
        <v>998</v>
      </c>
      <c r="F55" s="977"/>
      <c r="G55" s="1020">
        <v>6433</v>
      </c>
      <c r="H55" s="80"/>
      <c r="I55" s="1021">
        <v>4396</v>
      </c>
      <c r="J55" s="1022"/>
      <c r="K55" s="107">
        <v>831</v>
      </c>
      <c r="L55" s="80"/>
      <c r="M55" s="1021">
        <v>785</v>
      </c>
      <c r="N55" s="1022"/>
      <c r="O55" s="1021">
        <v>380</v>
      </c>
      <c r="P55" s="1022"/>
      <c r="Q55" s="107">
        <v>41</v>
      </c>
      <c r="R55" s="977">
        <v>0</v>
      </c>
    </row>
    <row r="56" spans="1:18" s="2" customFormat="1" ht="12.75" customHeight="1" x14ac:dyDescent="0.2">
      <c r="A56" s="803">
        <v>44788</v>
      </c>
      <c r="B56" s="1019"/>
      <c r="C56" s="1020">
        <v>11586</v>
      </c>
      <c r="D56" s="977"/>
      <c r="E56" s="1020">
        <v>1000</v>
      </c>
      <c r="F56" s="977"/>
      <c r="G56" s="1020">
        <v>6518</v>
      </c>
      <c r="H56" s="80"/>
      <c r="I56" s="1021">
        <v>4579</v>
      </c>
      <c r="J56" s="1022"/>
      <c r="K56" s="107">
        <v>830</v>
      </c>
      <c r="L56" s="80"/>
      <c r="M56" s="1021">
        <v>728</v>
      </c>
      <c r="N56" s="1022"/>
      <c r="O56" s="1021">
        <v>346</v>
      </c>
      <c r="P56" s="1022"/>
      <c r="Q56" s="107">
        <v>35</v>
      </c>
      <c r="R56" s="977">
        <v>0</v>
      </c>
    </row>
    <row r="57" spans="1:18" ht="12.75" customHeight="1" x14ac:dyDescent="0.2">
      <c r="A57" s="803">
        <v>44819</v>
      </c>
      <c r="B57" s="1019"/>
      <c r="C57" s="1020">
        <v>10962</v>
      </c>
      <c r="D57" s="977"/>
      <c r="E57" s="1020">
        <v>989</v>
      </c>
      <c r="F57" s="977"/>
      <c r="G57" s="1020">
        <v>7016</v>
      </c>
      <c r="H57" s="80"/>
      <c r="I57" s="1021">
        <v>4805</v>
      </c>
      <c r="J57" s="1022"/>
      <c r="K57" s="107">
        <v>947</v>
      </c>
      <c r="L57" s="80"/>
      <c r="M57" s="1021">
        <v>738</v>
      </c>
      <c r="N57" s="1022"/>
      <c r="O57" s="1021">
        <v>478</v>
      </c>
      <c r="P57" s="1022"/>
      <c r="Q57" s="107">
        <v>48</v>
      </c>
      <c r="R57" s="977">
        <v>0</v>
      </c>
    </row>
    <row r="58" spans="1:18" ht="12.75" customHeight="1" x14ac:dyDescent="0.2">
      <c r="A58" s="803">
        <v>44849</v>
      </c>
      <c r="B58" s="1019"/>
      <c r="C58" s="1020">
        <v>11223</v>
      </c>
      <c r="D58" s="977"/>
      <c r="E58" s="1020">
        <v>996</v>
      </c>
      <c r="F58" s="977"/>
      <c r="G58" s="1020">
        <v>7672</v>
      </c>
      <c r="H58" s="80"/>
      <c r="I58" s="1021">
        <v>4985</v>
      </c>
      <c r="J58" s="1022"/>
      <c r="K58" s="107">
        <v>1008</v>
      </c>
      <c r="L58" s="80"/>
      <c r="M58" s="1021">
        <v>1134</v>
      </c>
      <c r="N58" s="1022"/>
      <c r="O58" s="1021">
        <v>507</v>
      </c>
      <c r="P58" s="1022"/>
      <c r="Q58" s="107">
        <v>39</v>
      </c>
      <c r="R58" s="977">
        <v>0</v>
      </c>
    </row>
    <row r="59" spans="1:18" ht="12.75" customHeight="1" x14ac:dyDescent="0.2">
      <c r="A59" s="803">
        <v>44880</v>
      </c>
      <c r="B59" s="1019"/>
      <c r="C59" s="1020">
        <v>10811</v>
      </c>
      <c r="D59" s="977"/>
      <c r="E59" s="1020">
        <v>997</v>
      </c>
      <c r="F59" s="977"/>
      <c r="G59" s="1020">
        <v>6994</v>
      </c>
      <c r="H59" s="80"/>
      <c r="I59" s="1021">
        <v>4843</v>
      </c>
      <c r="J59" s="1022"/>
      <c r="K59" s="107">
        <v>894</v>
      </c>
      <c r="L59" s="80"/>
      <c r="M59" s="1021">
        <v>834</v>
      </c>
      <c r="N59" s="1022"/>
      <c r="O59" s="1021">
        <v>387</v>
      </c>
      <c r="P59" s="1022"/>
      <c r="Q59" s="107">
        <v>36</v>
      </c>
      <c r="R59" s="977">
        <v>0</v>
      </c>
    </row>
    <row r="60" spans="1:18" ht="12.75" customHeight="1" x14ac:dyDescent="0.2">
      <c r="A60" s="803">
        <v>44910</v>
      </c>
      <c r="B60" s="1019"/>
      <c r="C60" s="1020">
        <v>11203</v>
      </c>
      <c r="D60" s="977"/>
      <c r="E60" s="1020">
        <v>993</v>
      </c>
      <c r="F60" s="977"/>
      <c r="G60" s="1020">
        <v>6477</v>
      </c>
      <c r="H60" s="80"/>
      <c r="I60" s="1021">
        <v>4416</v>
      </c>
      <c r="J60" s="1022"/>
      <c r="K60" s="107">
        <v>869</v>
      </c>
      <c r="L60" s="80"/>
      <c r="M60" s="1021">
        <v>799</v>
      </c>
      <c r="N60" s="1022"/>
      <c r="O60" s="1021">
        <v>362</v>
      </c>
      <c r="P60" s="1022"/>
      <c r="Q60" s="107">
        <v>31</v>
      </c>
      <c r="R60" s="977">
        <v>0</v>
      </c>
    </row>
    <row r="61" spans="1:18" ht="12.75" customHeight="1" x14ac:dyDescent="0.2">
      <c r="A61" s="803">
        <v>44941</v>
      </c>
      <c r="B61" s="1019"/>
      <c r="C61" s="1020">
        <v>11215</v>
      </c>
      <c r="D61" s="977"/>
      <c r="E61" s="1020">
        <v>1005</v>
      </c>
      <c r="F61" s="977"/>
      <c r="G61" s="1020">
        <v>6765</v>
      </c>
      <c r="H61" s="80"/>
      <c r="I61" s="1021">
        <v>4731</v>
      </c>
      <c r="J61" s="1022"/>
      <c r="K61" s="107">
        <v>820</v>
      </c>
      <c r="L61" s="80"/>
      <c r="M61" s="1021">
        <v>663</v>
      </c>
      <c r="N61" s="1022"/>
      <c r="O61" s="1021">
        <v>520</v>
      </c>
      <c r="P61" s="1022"/>
      <c r="Q61" s="107">
        <v>30</v>
      </c>
      <c r="R61" s="977">
        <v>0</v>
      </c>
    </row>
    <row r="62" spans="1:18" ht="12.75" customHeight="1" x14ac:dyDescent="0.2">
      <c r="A62" s="803">
        <v>44972</v>
      </c>
      <c r="B62" s="1019"/>
      <c r="C62" s="1020">
        <v>10456</v>
      </c>
      <c r="D62" s="977"/>
      <c r="E62" s="1020">
        <v>1001</v>
      </c>
      <c r="F62" s="977"/>
      <c r="G62" s="1020">
        <v>6293</v>
      </c>
      <c r="H62" s="80"/>
      <c r="I62" s="1021">
        <v>4510</v>
      </c>
      <c r="J62" s="1022"/>
      <c r="K62" s="107">
        <v>764</v>
      </c>
      <c r="L62" s="80"/>
      <c r="M62" s="1021">
        <v>596</v>
      </c>
      <c r="N62" s="1022"/>
      <c r="O62" s="1021">
        <v>388</v>
      </c>
      <c r="P62" s="1022"/>
      <c r="Q62" s="107">
        <v>35</v>
      </c>
      <c r="R62" s="977">
        <v>0</v>
      </c>
    </row>
    <row r="63" spans="1:18" ht="12.75" customHeight="1" x14ac:dyDescent="0.2">
      <c r="A63" s="803">
        <v>45000</v>
      </c>
      <c r="B63" s="1019"/>
      <c r="C63" s="1020">
        <v>11584</v>
      </c>
      <c r="D63" s="977"/>
      <c r="E63" s="1020">
        <v>1010</v>
      </c>
      <c r="F63" s="977"/>
      <c r="G63" s="1020">
        <v>6857</v>
      </c>
      <c r="H63" s="80"/>
      <c r="I63" s="1021">
        <v>4540</v>
      </c>
      <c r="J63" s="1022"/>
      <c r="K63" s="107">
        <v>824</v>
      </c>
      <c r="L63" s="80"/>
      <c r="M63" s="1021">
        <v>1077</v>
      </c>
      <c r="N63" s="1022"/>
      <c r="O63" s="1021">
        <v>379</v>
      </c>
      <c r="P63" s="1022"/>
      <c r="Q63" s="107">
        <v>36</v>
      </c>
      <c r="R63" s="977">
        <v>0</v>
      </c>
    </row>
    <row r="64" spans="1:18" x14ac:dyDescent="0.2">
      <c r="A64" s="1015"/>
      <c r="B64" s="61"/>
      <c r="C64" s="1020"/>
      <c r="D64" s="1023"/>
      <c r="E64" s="1024"/>
      <c r="F64" s="1023"/>
      <c r="G64" s="1024"/>
      <c r="H64" s="134"/>
      <c r="I64" s="1025"/>
      <c r="J64" s="1026"/>
      <c r="K64" s="134"/>
      <c r="L64" s="134"/>
      <c r="M64" s="1025"/>
      <c r="N64" s="1026"/>
      <c r="O64" s="1027"/>
      <c r="P64" s="1028"/>
      <c r="Q64" s="108"/>
      <c r="R64" s="1029"/>
    </row>
    <row r="65" spans="1:18" ht="12.75" customHeight="1" x14ac:dyDescent="0.2">
      <c r="A65" s="738" t="s">
        <v>484</v>
      </c>
      <c r="B65" s="1030"/>
      <c r="C65" s="1031">
        <v>33255</v>
      </c>
      <c r="D65" s="1032"/>
      <c r="E65" s="1031">
        <v>1005</v>
      </c>
      <c r="F65" s="1032"/>
      <c r="G65" s="1031">
        <v>19915</v>
      </c>
      <c r="H65" s="325"/>
      <c r="I65" s="1033">
        <v>13780</v>
      </c>
      <c r="J65" s="1034"/>
      <c r="K65" s="326">
        <v>2409</v>
      </c>
      <c r="L65" s="325"/>
      <c r="M65" s="1033">
        <v>2337</v>
      </c>
      <c r="N65" s="1034"/>
      <c r="O65" s="1033">
        <v>1288</v>
      </c>
      <c r="P65" s="1035"/>
      <c r="Q65" s="326">
        <v>101</v>
      </c>
      <c r="R65" s="1029"/>
    </row>
    <row r="66" spans="1:18" ht="12.75" customHeight="1" x14ac:dyDescent="0.2">
      <c r="A66" s="738" t="s">
        <v>485</v>
      </c>
      <c r="B66" s="1030"/>
      <c r="C66" s="1031">
        <v>33277</v>
      </c>
      <c r="D66" s="1032"/>
      <c r="E66" s="1031">
        <v>993</v>
      </c>
      <c r="F66" s="1032"/>
      <c r="G66" s="1031">
        <v>20415</v>
      </c>
      <c r="H66" s="325"/>
      <c r="I66" s="1033">
        <v>13965</v>
      </c>
      <c r="J66" s="1034"/>
      <c r="K66" s="326">
        <v>2543</v>
      </c>
      <c r="L66" s="325"/>
      <c r="M66" s="1033">
        <v>2218</v>
      </c>
      <c r="N66" s="1034"/>
      <c r="O66" s="1033">
        <v>1248</v>
      </c>
      <c r="P66" s="1035"/>
      <c r="Q66" s="326">
        <v>442</v>
      </c>
      <c r="R66" s="1029"/>
    </row>
    <row r="67" spans="1:18" ht="12.75" customHeight="1" x14ac:dyDescent="0.2">
      <c r="A67" s="1036" t="s">
        <v>5</v>
      </c>
      <c r="B67" s="1037" t="s">
        <v>486</v>
      </c>
      <c r="C67" s="1038">
        <v>-1E-3</v>
      </c>
      <c r="D67" s="1039"/>
      <c r="E67" s="1038">
        <v>1.2999999999999999E-2</v>
      </c>
      <c r="F67" s="1039"/>
      <c r="G67" s="1038">
        <v>-2.5000000000000001E-2</v>
      </c>
      <c r="H67" s="65"/>
      <c r="I67" s="1040">
        <v>-1.2999999999999999E-2</v>
      </c>
      <c r="J67" s="1041"/>
      <c r="K67" s="665">
        <v>-5.2900000000000003E-2</v>
      </c>
      <c r="L67" s="65"/>
      <c r="M67" s="1040">
        <v>5.3999999999999999E-2</v>
      </c>
      <c r="N67" s="1041"/>
      <c r="O67" s="1040">
        <v>3.2000000000000001E-2</v>
      </c>
      <c r="P67" s="880"/>
      <c r="Q67" s="69">
        <v>-0.77100000000000002</v>
      </c>
      <c r="R67" s="1029"/>
    </row>
    <row r="68" spans="1:18" ht="12.75" customHeight="1" thickBot="1" x14ac:dyDescent="0.25">
      <c r="A68" s="931"/>
      <c r="B68" s="933"/>
      <c r="C68" s="1008"/>
      <c r="D68" s="932"/>
      <c r="E68" s="1008"/>
      <c r="F68" s="932"/>
      <c r="G68" s="1008"/>
      <c r="H68" s="933"/>
      <c r="I68" s="934"/>
      <c r="J68" s="935"/>
      <c r="K68" s="933"/>
      <c r="L68" s="933"/>
      <c r="M68" s="1009"/>
      <c r="N68" s="1010"/>
      <c r="O68" s="1011"/>
      <c r="P68" s="1012"/>
      <c r="Q68" s="918"/>
      <c r="R68" s="919"/>
    </row>
    <row r="69" spans="1:18" ht="12.75" customHeight="1" x14ac:dyDescent="0.2">
      <c r="A69" s="24" t="s">
        <v>49</v>
      </c>
      <c r="M69" s="21"/>
      <c r="O69" s="21" t="s">
        <v>293</v>
      </c>
    </row>
  </sheetData>
  <mergeCells count="75">
    <mergeCell ref="A1:R1"/>
    <mergeCell ref="Q3:R3"/>
    <mergeCell ref="C2:H2"/>
    <mergeCell ref="I2:J3"/>
    <mergeCell ref="O3:P3"/>
    <mergeCell ref="K2:R2"/>
    <mergeCell ref="A20:B20"/>
    <mergeCell ref="A12:B12"/>
    <mergeCell ref="A13:B13"/>
    <mergeCell ref="A14:B14"/>
    <mergeCell ref="E3:F3"/>
    <mergeCell ref="A15:B15"/>
    <mergeCell ref="A16:B16"/>
    <mergeCell ref="A17:B17"/>
    <mergeCell ref="A18:B18"/>
    <mergeCell ref="A19:B19"/>
    <mergeCell ref="A11:B11"/>
    <mergeCell ref="A10:B10"/>
    <mergeCell ref="A8:B8"/>
    <mergeCell ref="A9:B9"/>
    <mergeCell ref="A2:B3"/>
    <mergeCell ref="A5:B5"/>
    <mergeCell ref="A30:B30"/>
    <mergeCell ref="A31:B31"/>
    <mergeCell ref="A21:B21"/>
    <mergeCell ref="A26:B26"/>
    <mergeCell ref="A27:B27"/>
    <mergeCell ref="A22:B22"/>
    <mergeCell ref="A23:B23"/>
    <mergeCell ref="A24:B24"/>
    <mergeCell ref="A25:B25"/>
    <mergeCell ref="A28:B28"/>
    <mergeCell ref="A6:B6"/>
    <mergeCell ref="A7:B7"/>
    <mergeCell ref="M3:N3"/>
    <mergeCell ref="G3:H3"/>
    <mergeCell ref="C3:D3"/>
    <mergeCell ref="K3:L3"/>
    <mergeCell ref="A36:Q36"/>
    <mergeCell ref="A37:B38"/>
    <mergeCell ref="C37:D38"/>
    <mergeCell ref="E37:F38"/>
    <mergeCell ref="G37:R37"/>
    <mergeCell ref="G38:H38"/>
    <mergeCell ref="I38:J38"/>
    <mergeCell ref="K38:L38"/>
    <mergeCell ref="M38:N38"/>
    <mergeCell ref="O38:P38"/>
    <mergeCell ref="Q38:R38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6:B66"/>
    <mergeCell ref="A60:B60"/>
    <mergeCell ref="A61:B61"/>
    <mergeCell ref="A62:B62"/>
    <mergeCell ref="A63:B63"/>
    <mergeCell ref="A65:B65"/>
  </mergeCells>
  <phoneticPr fontId="0" type="noConversion"/>
  <conditionalFormatting sqref="I32 E32 G32 K32 M32 O32 C32 Q32">
    <cfRule type="cellIs" dxfId="5" priority="2" operator="lessThan">
      <formula>0</formula>
    </cfRule>
  </conditionalFormatting>
  <conditionalFormatting sqref="C67 E67 G67 I67 K67 M67 O67 Q67">
    <cfRule type="cellIs" dxfId="4" priority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4" firstPageNumber="25" orientation="portrait" useFirstPageNumber="1" horizontalDpi="300" verticalDpi="300" r:id="rId1"/>
  <headerFooter>
    <oddHeader>&amp;C&amp;"Arial Black,Normal"&amp;8TABLEAU DE BORD DE L’ECONOMIE - SECTEUR REEL</oddHeader>
    <oddFooter>&amp;C&amp;P</oddFooter>
  </headerFooter>
  <drawing r:id="rId2"/>
  <legacyDrawing r:id="rId3"/>
  <oleObjects>
    <mc:AlternateContent xmlns:mc="http://schemas.openxmlformats.org/markup-compatibility/2006">
      <mc:Choice Requires="x14">
        <oleObject progId="MSWordArt.2" shapeId="2068" r:id="rId4">
          <objectPr defaultSize="0" autoPict="0" r:id="rId5">
            <anchor moveWithCells="1" sizeWithCells="1">
              <from>
                <xdr:col>1</xdr:col>
                <xdr:colOff>9525</xdr:colOff>
                <xdr:row>0</xdr:row>
                <xdr:rowOff>0</xdr:rowOff>
              </from>
              <to>
                <xdr:col>10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4"/>
      </mc:Fallback>
    </mc:AlternateContent>
    <mc:AlternateContent xmlns:mc="http://schemas.openxmlformats.org/markup-compatibility/2006">
      <mc:Choice Requires="x14">
        <oleObject progId="MSGraph.Chart.8" shapeId="2061" r:id="rId6">
          <objectPr defaultSize="0" autoPict="0" r:id="rId7">
            <anchor moveWithCells="1" sizeWithCells="1">
              <from>
                <xdr:col>8</xdr:col>
                <xdr:colOff>228600</xdr:colOff>
                <xdr:row>0</xdr:row>
                <xdr:rowOff>0</xdr:rowOff>
              </from>
              <to>
                <xdr:col>14</xdr:col>
                <xdr:colOff>9525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6"/>
      </mc:Fallback>
    </mc:AlternateContent>
    <mc:AlternateContent xmlns:mc="http://schemas.openxmlformats.org/markup-compatibility/2006">
      <mc:Choice Requires="x14">
        <oleObject progId="MSGraph.Chart.8" shapeId="2060" r:id="rId8">
          <objectPr defaultSize="0" autoPict="0" r:id="rId9">
            <anchor moveWithCells="1" sizeWithCells="1">
              <from>
                <xdr:col>0</xdr:col>
                <xdr:colOff>66675</xdr:colOff>
                <xdr:row>0</xdr:row>
                <xdr:rowOff>0</xdr:rowOff>
              </from>
              <to>
                <xdr:col>13</xdr:col>
                <xdr:colOff>104775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8"/>
      </mc:Fallback>
    </mc:AlternateContent>
    <mc:AlternateContent xmlns:mc="http://schemas.openxmlformats.org/markup-compatibility/2006">
      <mc:Choice Requires="x14">
        <oleObject progId="MSGraph.Chart.8" shapeId="2059" r:id="rId10">
          <objectPr defaultSize="0" autoPict="0" r:id="rId11">
            <anchor moveWithCells="1" sizeWithCells="1">
              <from>
                <xdr:col>0</xdr:col>
                <xdr:colOff>57150</xdr:colOff>
                <xdr:row>0</xdr:row>
                <xdr:rowOff>0</xdr:rowOff>
              </from>
              <to>
                <xdr:col>13</xdr:col>
                <xdr:colOff>95250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0"/>
      </mc:Fallback>
    </mc:AlternateContent>
    <mc:AlternateContent xmlns:mc="http://schemas.openxmlformats.org/markup-compatibility/2006">
      <mc:Choice Requires="x14">
        <oleObject progId="MSGraph.Chart.8" shapeId="2071" r:id="rId12">
          <objectPr defaultSize="0" autoPict="0" r:id="rId13">
            <anchor moveWithCells="1" sizeWithCells="1">
              <from>
                <xdr:col>7</xdr:col>
                <xdr:colOff>104775</xdr:colOff>
                <xdr:row>0</xdr:row>
                <xdr:rowOff>0</xdr:rowOff>
              </from>
              <to>
                <xdr:col>13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2"/>
      </mc:Fallback>
    </mc:AlternateContent>
    <mc:AlternateContent xmlns:mc="http://schemas.openxmlformats.org/markup-compatibility/2006">
      <mc:Choice Requires="x14">
        <oleObject progId="MSGraph.Chart.8" shapeId="2072" r:id="rId14">
          <objectPr defaultSize="0" autoPict="0" r:id="rId15">
            <anchor moveWithCells="1" sizeWithCells="1">
              <from>
                <xdr:col>7</xdr:col>
                <xdr:colOff>85725</xdr:colOff>
                <xdr:row>0</xdr:row>
                <xdr:rowOff>0</xdr:rowOff>
              </from>
              <to>
                <xdr:col>14</xdr:col>
                <xdr:colOff>9525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4"/>
      </mc:Fallback>
    </mc:AlternateContent>
    <mc:AlternateContent xmlns:mc="http://schemas.openxmlformats.org/markup-compatibility/2006">
      <mc:Choice Requires="x14">
        <oleObject progId="MSGraph.Chart.8" shapeId="2073" r:id="rId16">
          <objectPr defaultSize="0" autoPict="0" r:id="rId1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13</xdr:col>
                <xdr:colOff>9525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6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7">
    <tabColor rgb="FF00B0F0"/>
  </sheetPr>
  <dimension ref="A1:R103"/>
  <sheetViews>
    <sheetView topLeftCell="A4" zoomScale="80" zoomScaleNormal="80" workbookViewId="0">
      <selection activeCell="I25" sqref="I25"/>
    </sheetView>
  </sheetViews>
  <sheetFormatPr baseColWidth="10" defaultColWidth="11.42578125" defaultRowHeight="12.75" customHeight="1" x14ac:dyDescent="0.2"/>
  <cols>
    <col min="1" max="1" width="8.42578125" customWidth="1"/>
    <col min="2" max="2" width="12" customWidth="1"/>
    <col min="3" max="3" width="11.42578125" customWidth="1"/>
    <col min="4" max="4" width="2.85546875" customWidth="1"/>
    <col min="5" max="5" width="10.7109375" customWidth="1"/>
    <col min="6" max="6" width="2.28515625" customWidth="1"/>
    <col min="7" max="7" width="10.5703125" customWidth="1"/>
    <col min="8" max="8" width="2.42578125" customWidth="1"/>
    <col min="9" max="9" width="11.7109375" customWidth="1"/>
    <col min="10" max="10" width="1.5703125" customWidth="1"/>
    <col min="11" max="11" width="12.28515625" customWidth="1"/>
    <col min="12" max="12" width="1.85546875" customWidth="1"/>
    <col min="13" max="13" width="10.5703125" customWidth="1"/>
    <col min="14" max="14" width="3" customWidth="1"/>
    <col min="15" max="15" width="11.42578125" customWidth="1"/>
    <col min="16" max="16" width="2.5703125" customWidth="1"/>
    <col min="17" max="17" width="11.28515625" customWidth="1"/>
    <col min="18" max="18" width="2.42578125" customWidth="1"/>
  </cols>
  <sheetData>
    <row r="1" spans="1:18" ht="27.75" customHeight="1" thickBot="1" x14ac:dyDescent="0.25">
      <c r="A1" s="773" t="s">
        <v>424</v>
      </c>
      <c r="B1" s="774"/>
      <c r="C1" s="774"/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  <c r="P1" s="774"/>
      <c r="Q1" s="774"/>
      <c r="R1" s="775"/>
    </row>
    <row r="2" spans="1:18" ht="18.75" customHeight="1" thickBot="1" x14ac:dyDescent="0.25">
      <c r="A2" s="784"/>
      <c r="B2" s="785"/>
      <c r="C2" s="727" t="s">
        <v>21</v>
      </c>
      <c r="D2" s="727"/>
      <c r="E2" s="727"/>
      <c r="F2" s="727"/>
      <c r="G2" s="727"/>
      <c r="H2" s="727"/>
      <c r="I2" s="727"/>
      <c r="J2" s="730"/>
      <c r="K2" s="727" t="s">
        <v>20</v>
      </c>
      <c r="L2" s="727"/>
      <c r="M2" s="727"/>
      <c r="N2" s="727"/>
      <c r="O2" s="727"/>
      <c r="P2" s="727"/>
      <c r="Q2" s="727"/>
      <c r="R2" s="730"/>
    </row>
    <row r="3" spans="1:18" ht="17.25" customHeight="1" x14ac:dyDescent="0.2">
      <c r="A3" s="768"/>
      <c r="B3" s="769"/>
      <c r="C3" s="755" t="s">
        <v>22</v>
      </c>
      <c r="D3" s="776"/>
      <c r="E3" s="779" t="s">
        <v>89</v>
      </c>
      <c r="F3" s="780"/>
      <c r="G3" s="780"/>
      <c r="H3" s="780"/>
      <c r="I3" s="780"/>
      <c r="J3" s="781"/>
      <c r="K3" s="719" t="s">
        <v>22</v>
      </c>
      <c r="L3" s="776"/>
      <c r="M3" s="779" t="s">
        <v>89</v>
      </c>
      <c r="N3" s="780"/>
      <c r="O3" s="780"/>
      <c r="P3" s="780"/>
      <c r="Q3" s="780"/>
      <c r="R3" s="781"/>
    </row>
    <row r="4" spans="1:18" ht="18" customHeight="1" thickBot="1" x14ac:dyDescent="0.25">
      <c r="A4" s="736" t="s">
        <v>6</v>
      </c>
      <c r="B4" s="737"/>
      <c r="C4" s="777"/>
      <c r="D4" s="778"/>
      <c r="E4" s="777" t="s">
        <v>4</v>
      </c>
      <c r="F4" s="778"/>
      <c r="G4" s="782" t="s">
        <v>105</v>
      </c>
      <c r="H4" s="783"/>
      <c r="I4" s="415" t="s">
        <v>106</v>
      </c>
      <c r="J4" s="416"/>
      <c r="K4" s="736"/>
      <c r="L4" s="778"/>
      <c r="M4" s="782" t="s">
        <v>4</v>
      </c>
      <c r="N4" s="786"/>
      <c r="O4" s="782" t="s">
        <v>107</v>
      </c>
      <c r="P4" s="786"/>
      <c r="Q4" s="183" t="s">
        <v>108</v>
      </c>
      <c r="R4" s="79"/>
    </row>
    <row r="5" spans="1:18" ht="12.75" customHeight="1" x14ac:dyDescent="0.2">
      <c r="A5" s="740">
        <v>44119</v>
      </c>
      <c r="B5" s="741"/>
      <c r="C5" s="63">
        <v>0</v>
      </c>
      <c r="D5" s="449">
        <v>0</v>
      </c>
      <c r="E5" s="63" t="s">
        <v>271</v>
      </c>
      <c r="F5" s="433">
        <v>0</v>
      </c>
      <c r="G5" s="63" t="s">
        <v>271</v>
      </c>
      <c r="H5" s="448">
        <v>0</v>
      </c>
      <c r="I5" s="63" t="s">
        <v>271</v>
      </c>
      <c r="J5" s="435">
        <v>0</v>
      </c>
      <c r="K5" s="63">
        <v>139</v>
      </c>
      <c r="L5" s="449">
        <v>0</v>
      </c>
      <c r="M5" s="63">
        <v>154</v>
      </c>
      <c r="N5" s="449">
        <v>0</v>
      </c>
      <c r="O5" s="63">
        <v>0</v>
      </c>
      <c r="P5" s="449">
        <v>0</v>
      </c>
      <c r="Q5" s="63">
        <v>44</v>
      </c>
      <c r="R5" s="432">
        <v>0</v>
      </c>
    </row>
    <row r="6" spans="1:18" ht="12.75" customHeight="1" x14ac:dyDescent="0.2">
      <c r="A6" s="740">
        <v>44150</v>
      </c>
      <c r="B6" s="741"/>
      <c r="C6" s="63">
        <v>0</v>
      </c>
      <c r="D6" s="433">
        <v>0</v>
      </c>
      <c r="E6" s="63" t="s">
        <v>271</v>
      </c>
      <c r="F6" s="433">
        <v>0</v>
      </c>
      <c r="G6" s="63" t="s">
        <v>271</v>
      </c>
      <c r="H6" s="434">
        <v>0</v>
      </c>
      <c r="I6" s="63" t="s">
        <v>271</v>
      </c>
      <c r="J6" s="435">
        <v>0</v>
      </c>
      <c r="K6" s="63">
        <v>140</v>
      </c>
      <c r="L6" s="433">
        <v>0</v>
      </c>
      <c r="M6" s="63">
        <v>116</v>
      </c>
      <c r="N6" s="433">
        <v>0</v>
      </c>
      <c r="O6" s="63">
        <v>0</v>
      </c>
      <c r="P6" s="433">
        <v>0</v>
      </c>
      <c r="Q6" s="63">
        <v>58</v>
      </c>
      <c r="R6" s="432">
        <v>0</v>
      </c>
    </row>
    <row r="7" spans="1:18" ht="12.75" customHeight="1" x14ac:dyDescent="0.2">
      <c r="A7" s="740">
        <v>44180</v>
      </c>
      <c r="B7" s="741"/>
      <c r="C7" s="63">
        <v>0</v>
      </c>
      <c r="D7" s="433">
        <v>0</v>
      </c>
      <c r="E7" s="63">
        <v>1200</v>
      </c>
      <c r="F7" s="433">
        <v>0</v>
      </c>
      <c r="G7" s="63" t="s">
        <v>271</v>
      </c>
      <c r="H7" s="434">
        <v>0</v>
      </c>
      <c r="I7" s="63" t="s">
        <v>271</v>
      </c>
      <c r="J7" s="435">
        <v>0</v>
      </c>
      <c r="K7" s="63" t="s">
        <v>271</v>
      </c>
      <c r="L7" s="433">
        <v>0</v>
      </c>
      <c r="M7" s="63">
        <v>0</v>
      </c>
      <c r="N7" s="433">
        <v>0</v>
      </c>
      <c r="O7" s="63" t="s">
        <v>271</v>
      </c>
      <c r="P7" s="433">
        <v>0</v>
      </c>
      <c r="Q7" s="63" t="s">
        <v>271</v>
      </c>
      <c r="R7" s="432">
        <v>0</v>
      </c>
    </row>
    <row r="8" spans="1:18" ht="12.75" customHeight="1" x14ac:dyDescent="0.2">
      <c r="A8" s="740">
        <v>44211</v>
      </c>
      <c r="B8" s="741"/>
      <c r="C8" s="63">
        <v>3250</v>
      </c>
      <c r="D8" s="433">
        <v>0</v>
      </c>
      <c r="E8" s="63">
        <v>5350</v>
      </c>
      <c r="F8" s="433">
        <v>0</v>
      </c>
      <c r="G8" s="63" t="s">
        <v>271</v>
      </c>
      <c r="H8" s="434">
        <v>0</v>
      </c>
      <c r="I8" s="63" t="s">
        <v>271</v>
      </c>
      <c r="J8" s="435">
        <v>0</v>
      </c>
      <c r="K8" s="63">
        <v>6100</v>
      </c>
      <c r="L8" s="433">
        <v>0</v>
      </c>
      <c r="M8" s="63">
        <v>905</v>
      </c>
      <c r="N8" s="433">
        <v>0</v>
      </c>
      <c r="O8" s="63">
        <v>4</v>
      </c>
      <c r="P8" s="433">
        <v>0</v>
      </c>
      <c r="Q8" s="63">
        <v>437</v>
      </c>
      <c r="R8" s="432">
        <v>0</v>
      </c>
    </row>
    <row r="9" spans="1:18" ht="12.75" customHeight="1" x14ac:dyDescent="0.2">
      <c r="A9" s="740">
        <v>44242</v>
      </c>
      <c r="B9" s="741"/>
      <c r="C9" s="63">
        <v>3900</v>
      </c>
      <c r="D9" s="433">
        <v>0</v>
      </c>
      <c r="E9" s="63">
        <v>6680</v>
      </c>
      <c r="F9" s="433">
        <v>0</v>
      </c>
      <c r="G9" s="63" t="s">
        <v>271</v>
      </c>
      <c r="H9" s="434">
        <v>0</v>
      </c>
      <c r="I9" s="63" t="s">
        <v>271</v>
      </c>
      <c r="J9" s="435">
        <v>0</v>
      </c>
      <c r="K9" s="63">
        <v>7800</v>
      </c>
      <c r="L9" s="433">
        <v>0</v>
      </c>
      <c r="M9" s="63">
        <v>1051</v>
      </c>
      <c r="N9" s="433">
        <v>0</v>
      </c>
      <c r="O9" s="63">
        <v>10</v>
      </c>
      <c r="P9" s="433">
        <v>0</v>
      </c>
      <c r="Q9" s="63">
        <v>625</v>
      </c>
      <c r="R9" s="432">
        <v>0</v>
      </c>
    </row>
    <row r="10" spans="1:18" ht="12.75" customHeight="1" x14ac:dyDescent="0.2">
      <c r="A10" s="740">
        <v>44270</v>
      </c>
      <c r="B10" s="741"/>
      <c r="C10" s="63" t="s">
        <v>271</v>
      </c>
      <c r="D10" s="433">
        <v>0</v>
      </c>
      <c r="E10" s="63" t="s">
        <v>271</v>
      </c>
      <c r="F10" s="433">
        <v>0</v>
      </c>
      <c r="G10" s="63" t="s">
        <v>271</v>
      </c>
      <c r="H10" s="434">
        <v>0</v>
      </c>
      <c r="I10" s="63" t="s">
        <v>271</v>
      </c>
      <c r="J10" s="435">
        <v>0</v>
      </c>
      <c r="K10" s="63">
        <v>8841</v>
      </c>
      <c r="L10" s="433">
        <v>0</v>
      </c>
      <c r="M10" s="63">
        <v>1170</v>
      </c>
      <c r="N10" s="433">
        <v>0</v>
      </c>
      <c r="O10" s="63">
        <v>8</v>
      </c>
      <c r="P10" s="433">
        <v>0</v>
      </c>
      <c r="Q10" s="63">
        <v>641</v>
      </c>
      <c r="R10" s="432">
        <v>0</v>
      </c>
    </row>
    <row r="11" spans="1:18" ht="12.75" customHeight="1" x14ac:dyDescent="0.2">
      <c r="A11" s="740">
        <v>44301</v>
      </c>
      <c r="B11" s="741"/>
      <c r="C11" s="63">
        <v>3690</v>
      </c>
      <c r="D11" s="433">
        <v>0</v>
      </c>
      <c r="E11" s="63">
        <v>7740</v>
      </c>
      <c r="F11" s="433">
        <v>0</v>
      </c>
      <c r="G11" s="63" t="s">
        <v>271</v>
      </c>
      <c r="H11" s="434">
        <v>0</v>
      </c>
      <c r="I11" s="63" t="s">
        <v>271</v>
      </c>
      <c r="J11" s="435">
        <v>0</v>
      </c>
      <c r="K11" s="63">
        <v>6902</v>
      </c>
      <c r="L11" s="433">
        <v>0</v>
      </c>
      <c r="M11" s="63">
        <v>1207</v>
      </c>
      <c r="N11" s="433">
        <v>0</v>
      </c>
      <c r="O11" s="63">
        <v>8</v>
      </c>
      <c r="P11" s="433">
        <v>0</v>
      </c>
      <c r="Q11" s="63">
        <v>523</v>
      </c>
      <c r="R11" s="432">
        <v>0</v>
      </c>
    </row>
    <row r="12" spans="1:18" ht="12.75" customHeight="1" x14ac:dyDescent="0.2">
      <c r="A12" s="740">
        <v>44331</v>
      </c>
      <c r="B12" s="741"/>
      <c r="C12" s="63">
        <v>3320</v>
      </c>
      <c r="D12" s="433">
        <v>0</v>
      </c>
      <c r="E12" s="63">
        <v>7450</v>
      </c>
      <c r="F12" s="433">
        <v>0</v>
      </c>
      <c r="G12" s="63" t="s">
        <v>271</v>
      </c>
      <c r="H12" s="434">
        <v>0</v>
      </c>
      <c r="I12" s="63" t="s">
        <v>271</v>
      </c>
      <c r="J12" s="435">
        <v>0</v>
      </c>
      <c r="K12" s="63">
        <v>1575</v>
      </c>
      <c r="L12" s="433">
        <v>0</v>
      </c>
      <c r="M12" s="63">
        <v>656</v>
      </c>
      <c r="N12" s="433">
        <v>0</v>
      </c>
      <c r="O12" s="63">
        <v>5</v>
      </c>
      <c r="P12" s="433">
        <v>0</v>
      </c>
      <c r="Q12" s="63">
        <v>339</v>
      </c>
      <c r="R12" s="432">
        <v>0</v>
      </c>
    </row>
    <row r="13" spans="1:18" ht="12.75" customHeight="1" x14ac:dyDescent="0.2">
      <c r="A13" s="740">
        <v>44362</v>
      </c>
      <c r="B13" s="741"/>
      <c r="C13" s="63">
        <v>3680</v>
      </c>
      <c r="D13" s="433">
        <v>0</v>
      </c>
      <c r="E13" s="63">
        <v>9580</v>
      </c>
      <c r="F13" s="433">
        <v>0</v>
      </c>
      <c r="G13" s="63" t="s">
        <v>271</v>
      </c>
      <c r="H13" s="434">
        <v>0</v>
      </c>
      <c r="I13" s="63">
        <v>1610</v>
      </c>
      <c r="J13" s="435">
        <v>0</v>
      </c>
      <c r="K13" s="63">
        <v>4870</v>
      </c>
      <c r="L13" s="433">
        <v>0</v>
      </c>
      <c r="M13" s="63">
        <v>680</v>
      </c>
      <c r="N13" s="433">
        <v>0</v>
      </c>
      <c r="O13" s="63">
        <v>3</v>
      </c>
      <c r="P13" s="433">
        <v>0</v>
      </c>
      <c r="Q13" s="63">
        <v>308</v>
      </c>
      <c r="R13" s="432">
        <v>0</v>
      </c>
    </row>
    <row r="14" spans="1:18" ht="12.75" customHeight="1" x14ac:dyDescent="0.2">
      <c r="A14" s="740">
        <v>44392</v>
      </c>
      <c r="B14" s="741"/>
      <c r="C14" s="63">
        <v>4310</v>
      </c>
      <c r="D14" s="433">
        <v>0</v>
      </c>
      <c r="E14" s="63">
        <v>10490</v>
      </c>
      <c r="F14" s="433">
        <v>0</v>
      </c>
      <c r="G14" s="63" t="s">
        <v>271</v>
      </c>
      <c r="H14" s="434">
        <v>0</v>
      </c>
      <c r="I14" s="63">
        <v>2350</v>
      </c>
      <c r="J14" s="435">
        <v>0</v>
      </c>
      <c r="K14" s="63">
        <v>12680</v>
      </c>
      <c r="L14" s="433">
        <v>0</v>
      </c>
      <c r="M14" s="63">
        <v>1520</v>
      </c>
      <c r="N14" s="433">
        <v>0</v>
      </c>
      <c r="O14" s="63">
        <v>4</v>
      </c>
      <c r="P14" s="433">
        <v>0</v>
      </c>
      <c r="Q14" s="63">
        <v>556</v>
      </c>
      <c r="R14" s="432">
        <v>0</v>
      </c>
    </row>
    <row r="15" spans="1:18" ht="12.75" customHeight="1" x14ac:dyDescent="0.2">
      <c r="A15" s="740">
        <v>44423</v>
      </c>
      <c r="B15" s="741"/>
      <c r="C15" s="63">
        <v>4870</v>
      </c>
      <c r="D15" s="433">
        <v>0</v>
      </c>
      <c r="E15" s="63">
        <v>12480</v>
      </c>
      <c r="F15" s="433">
        <v>0</v>
      </c>
      <c r="G15" s="63" t="s">
        <v>271</v>
      </c>
      <c r="H15" s="434">
        <v>0</v>
      </c>
      <c r="I15" s="63">
        <v>760</v>
      </c>
      <c r="J15" s="435">
        <v>0</v>
      </c>
      <c r="K15" s="63">
        <v>14513</v>
      </c>
      <c r="L15" s="433">
        <v>0</v>
      </c>
      <c r="M15" s="63">
        <v>1508</v>
      </c>
      <c r="N15" s="433">
        <v>0</v>
      </c>
      <c r="O15" s="63">
        <v>13</v>
      </c>
      <c r="P15" s="433">
        <v>0</v>
      </c>
      <c r="Q15" s="63">
        <v>619</v>
      </c>
      <c r="R15" s="432">
        <v>0</v>
      </c>
    </row>
    <row r="16" spans="1:18" ht="12.75" customHeight="1" x14ac:dyDescent="0.2">
      <c r="A16" s="740">
        <v>44454</v>
      </c>
      <c r="B16" s="741"/>
      <c r="C16" s="63">
        <v>4140</v>
      </c>
      <c r="D16" s="433">
        <v>0</v>
      </c>
      <c r="E16" s="63">
        <v>12850</v>
      </c>
      <c r="F16" s="433">
        <v>0</v>
      </c>
      <c r="G16" s="63" t="s">
        <v>271</v>
      </c>
      <c r="H16" s="434">
        <v>0</v>
      </c>
      <c r="I16" s="63">
        <v>3000</v>
      </c>
      <c r="J16" s="435">
        <v>0</v>
      </c>
      <c r="K16" s="63">
        <v>10562</v>
      </c>
      <c r="L16" s="433">
        <v>0</v>
      </c>
      <c r="M16" s="63">
        <v>1307</v>
      </c>
      <c r="N16" s="433">
        <v>0</v>
      </c>
      <c r="O16" s="63">
        <v>10</v>
      </c>
      <c r="P16" s="433">
        <v>0</v>
      </c>
      <c r="Q16" s="63">
        <v>546</v>
      </c>
      <c r="R16" s="432">
        <v>0</v>
      </c>
    </row>
    <row r="17" spans="1:18" ht="12.75" customHeight="1" x14ac:dyDescent="0.2">
      <c r="A17" s="740">
        <v>44484</v>
      </c>
      <c r="B17" s="741"/>
      <c r="C17" s="63">
        <v>3880</v>
      </c>
      <c r="D17" s="433">
        <v>0</v>
      </c>
      <c r="E17" s="63">
        <v>14200</v>
      </c>
      <c r="F17" s="433">
        <v>0</v>
      </c>
      <c r="G17" s="63" t="s">
        <v>271</v>
      </c>
      <c r="H17" s="434">
        <v>0</v>
      </c>
      <c r="I17" s="63">
        <v>1750</v>
      </c>
      <c r="J17" s="435">
        <v>0</v>
      </c>
      <c r="K17" s="63">
        <v>9812</v>
      </c>
      <c r="L17" s="433">
        <v>0</v>
      </c>
      <c r="M17" s="63">
        <v>1186</v>
      </c>
      <c r="N17" s="433">
        <v>0</v>
      </c>
      <c r="O17" s="63">
        <v>9</v>
      </c>
      <c r="P17" s="433">
        <v>0</v>
      </c>
      <c r="Q17" s="63">
        <v>597</v>
      </c>
      <c r="R17" s="432">
        <v>0</v>
      </c>
    </row>
    <row r="18" spans="1:18" ht="12.75" customHeight="1" x14ac:dyDescent="0.2">
      <c r="A18" s="740">
        <v>44515</v>
      </c>
      <c r="B18" s="741"/>
      <c r="C18" s="63">
        <v>2240</v>
      </c>
      <c r="D18" s="433">
        <v>0</v>
      </c>
      <c r="E18" s="63">
        <v>14820</v>
      </c>
      <c r="F18" s="433">
        <v>0</v>
      </c>
      <c r="G18" s="63" t="s">
        <v>271</v>
      </c>
      <c r="H18" s="434">
        <v>0</v>
      </c>
      <c r="I18" s="63">
        <v>2820</v>
      </c>
      <c r="J18" s="435">
        <v>0</v>
      </c>
      <c r="K18" s="63">
        <v>7240</v>
      </c>
      <c r="L18" s="433">
        <v>0</v>
      </c>
      <c r="M18" s="63">
        <v>1444</v>
      </c>
      <c r="N18" s="433">
        <v>0</v>
      </c>
      <c r="O18" s="63">
        <v>13</v>
      </c>
      <c r="P18" s="433">
        <v>0</v>
      </c>
      <c r="Q18" s="63">
        <v>549</v>
      </c>
      <c r="R18" s="432">
        <v>0</v>
      </c>
    </row>
    <row r="19" spans="1:18" ht="12.75" customHeight="1" x14ac:dyDescent="0.2">
      <c r="A19" s="740">
        <v>44545</v>
      </c>
      <c r="B19" s="741"/>
      <c r="C19" s="63">
        <v>3350</v>
      </c>
      <c r="D19" s="433">
        <v>0</v>
      </c>
      <c r="E19" s="63">
        <v>12310</v>
      </c>
      <c r="F19" s="433">
        <v>0</v>
      </c>
      <c r="G19" s="63" t="s">
        <v>271</v>
      </c>
      <c r="H19" s="434">
        <v>0</v>
      </c>
      <c r="I19" s="63">
        <v>2100</v>
      </c>
      <c r="J19" s="435">
        <v>0</v>
      </c>
      <c r="K19" s="63">
        <v>9623</v>
      </c>
      <c r="L19" s="433">
        <v>0</v>
      </c>
      <c r="M19" s="63">
        <v>1383</v>
      </c>
      <c r="N19" s="433">
        <v>0</v>
      </c>
      <c r="O19" s="63">
        <v>10</v>
      </c>
      <c r="P19" s="433">
        <v>0</v>
      </c>
      <c r="Q19" s="63">
        <v>766</v>
      </c>
      <c r="R19" s="432">
        <v>0</v>
      </c>
    </row>
    <row r="20" spans="1:18" ht="12.75" customHeight="1" x14ac:dyDescent="0.2">
      <c r="A20" s="740">
        <v>44576</v>
      </c>
      <c r="B20" s="741"/>
      <c r="C20" s="63">
        <v>500</v>
      </c>
      <c r="D20" s="433">
        <v>0</v>
      </c>
      <c r="E20" s="63">
        <v>8500</v>
      </c>
      <c r="F20" s="433">
        <v>0</v>
      </c>
      <c r="G20" s="63" t="s">
        <v>271</v>
      </c>
      <c r="H20" s="434">
        <v>0</v>
      </c>
      <c r="I20" s="63">
        <v>735</v>
      </c>
      <c r="J20" s="435">
        <v>0</v>
      </c>
      <c r="K20" s="63">
        <v>7561</v>
      </c>
      <c r="L20" s="433">
        <v>0</v>
      </c>
      <c r="M20" s="63">
        <v>946</v>
      </c>
      <c r="N20" s="433">
        <v>0</v>
      </c>
      <c r="O20" s="63">
        <v>14</v>
      </c>
      <c r="P20" s="433">
        <v>0</v>
      </c>
      <c r="Q20" s="63">
        <v>624</v>
      </c>
      <c r="R20" s="432">
        <v>0</v>
      </c>
    </row>
    <row r="21" spans="1:18" ht="12.75" customHeight="1" x14ac:dyDescent="0.2">
      <c r="A21" s="740">
        <v>44607</v>
      </c>
      <c r="B21" s="741"/>
      <c r="C21" s="63">
        <v>0</v>
      </c>
      <c r="D21" s="433">
        <v>0</v>
      </c>
      <c r="E21" s="63">
        <v>0</v>
      </c>
      <c r="F21" s="433">
        <v>0</v>
      </c>
      <c r="G21" s="63" t="s">
        <v>271</v>
      </c>
      <c r="H21" s="434">
        <v>0</v>
      </c>
      <c r="I21" s="63">
        <v>0</v>
      </c>
      <c r="J21" s="435">
        <v>0</v>
      </c>
      <c r="K21" s="63">
        <v>801</v>
      </c>
      <c r="L21" s="433">
        <v>0</v>
      </c>
      <c r="M21" s="63">
        <v>273</v>
      </c>
      <c r="N21" s="433">
        <v>0</v>
      </c>
      <c r="O21" s="63">
        <v>2</v>
      </c>
      <c r="P21" s="433">
        <v>0</v>
      </c>
      <c r="Q21" s="63">
        <v>170</v>
      </c>
      <c r="R21" s="432">
        <v>0</v>
      </c>
    </row>
    <row r="22" spans="1:18" ht="12.75" customHeight="1" x14ac:dyDescent="0.2">
      <c r="A22" s="740">
        <v>44635</v>
      </c>
      <c r="B22" s="741"/>
      <c r="C22" s="63">
        <v>0</v>
      </c>
      <c r="D22" s="433">
        <v>0</v>
      </c>
      <c r="E22" s="63">
        <v>4760</v>
      </c>
      <c r="F22" s="433">
        <v>0</v>
      </c>
      <c r="G22" s="63" t="s">
        <v>271</v>
      </c>
      <c r="H22" s="434">
        <v>0</v>
      </c>
      <c r="I22" s="63">
        <v>0</v>
      </c>
      <c r="J22" s="435">
        <v>0</v>
      </c>
      <c r="K22" s="63">
        <v>1118</v>
      </c>
      <c r="L22" s="433">
        <v>0</v>
      </c>
      <c r="M22" s="63">
        <v>448</v>
      </c>
      <c r="N22" s="433">
        <v>0</v>
      </c>
      <c r="O22" s="63">
        <v>2.0499999999999998</v>
      </c>
      <c r="P22" s="433">
        <v>0</v>
      </c>
      <c r="Q22" s="63">
        <v>186.9</v>
      </c>
      <c r="R22" s="432">
        <v>0</v>
      </c>
    </row>
    <row r="23" spans="1:18" ht="12.75" customHeight="1" x14ac:dyDescent="0.2">
      <c r="A23" s="740">
        <v>44666</v>
      </c>
      <c r="B23" s="741"/>
      <c r="C23" s="63">
        <v>0</v>
      </c>
      <c r="D23" s="433">
        <v>0</v>
      </c>
      <c r="E23" s="63">
        <v>10320</v>
      </c>
      <c r="F23" s="433">
        <v>0</v>
      </c>
      <c r="G23" s="63" t="s">
        <v>271</v>
      </c>
      <c r="H23" s="434">
        <v>0</v>
      </c>
      <c r="I23" s="63">
        <v>0</v>
      </c>
      <c r="J23" s="435">
        <v>0</v>
      </c>
      <c r="K23" s="63">
        <v>2457</v>
      </c>
      <c r="L23" s="433">
        <v>0</v>
      </c>
      <c r="M23" s="63">
        <v>628</v>
      </c>
      <c r="N23" s="433">
        <v>0</v>
      </c>
      <c r="O23" s="63">
        <v>15</v>
      </c>
      <c r="P23" s="433">
        <v>0</v>
      </c>
      <c r="Q23" s="63">
        <v>157</v>
      </c>
      <c r="R23" s="432">
        <v>0</v>
      </c>
    </row>
    <row r="24" spans="1:18" ht="12.75" customHeight="1" x14ac:dyDescent="0.2">
      <c r="A24" s="740">
        <v>44696</v>
      </c>
      <c r="B24" s="741"/>
      <c r="C24" s="63">
        <v>0</v>
      </c>
      <c r="D24" s="433">
        <v>0</v>
      </c>
      <c r="E24" s="63">
        <v>10720</v>
      </c>
      <c r="F24" s="433">
        <v>0</v>
      </c>
      <c r="G24" s="63" t="s">
        <v>271</v>
      </c>
      <c r="H24" s="434">
        <v>0</v>
      </c>
      <c r="I24" s="63">
        <v>0</v>
      </c>
      <c r="J24" s="435">
        <v>0</v>
      </c>
      <c r="K24" s="63" t="s">
        <v>271</v>
      </c>
      <c r="L24" s="433">
        <v>0</v>
      </c>
      <c r="M24" s="63" t="s">
        <v>271</v>
      </c>
      <c r="N24" s="433">
        <v>0</v>
      </c>
      <c r="O24" s="63" t="s">
        <v>271</v>
      </c>
      <c r="P24" s="433">
        <v>0</v>
      </c>
      <c r="Q24" s="63" t="s">
        <v>271</v>
      </c>
      <c r="R24" s="432">
        <v>0</v>
      </c>
    </row>
    <row r="25" spans="1:18" ht="12.75" customHeight="1" x14ac:dyDescent="0.2">
      <c r="A25" s="740">
        <v>44727</v>
      </c>
      <c r="B25" s="741"/>
      <c r="C25" s="63">
        <v>5710</v>
      </c>
      <c r="D25" s="433">
        <v>0</v>
      </c>
      <c r="E25" s="63">
        <v>9470</v>
      </c>
      <c r="F25" s="433">
        <v>0</v>
      </c>
      <c r="G25" s="63" t="s">
        <v>271</v>
      </c>
      <c r="H25" s="434">
        <v>0</v>
      </c>
      <c r="I25" s="63">
        <v>0</v>
      </c>
      <c r="J25" s="435">
        <v>0</v>
      </c>
      <c r="K25" s="63" t="s">
        <v>271</v>
      </c>
      <c r="L25" s="433">
        <v>0</v>
      </c>
      <c r="M25" s="63" t="s">
        <v>271</v>
      </c>
      <c r="N25" s="433">
        <v>0</v>
      </c>
      <c r="O25" s="63" t="s">
        <v>271</v>
      </c>
      <c r="P25" s="433">
        <v>0</v>
      </c>
      <c r="Q25" s="63" t="s">
        <v>271</v>
      </c>
      <c r="R25" s="432">
        <v>0</v>
      </c>
    </row>
    <row r="26" spans="1:18" ht="12.75" customHeight="1" x14ac:dyDescent="0.2">
      <c r="A26" s="740">
        <v>44757</v>
      </c>
      <c r="B26" s="741"/>
      <c r="C26" s="63" t="s">
        <v>271</v>
      </c>
      <c r="D26" s="433">
        <v>0</v>
      </c>
      <c r="E26" s="63" t="s">
        <v>271</v>
      </c>
      <c r="F26" s="433">
        <v>0</v>
      </c>
      <c r="G26" s="63" t="s">
        <v>271</v>
      </c>
      <c r="H26" s="434">
        <v>0</v>
      </c>
      <c r="I26" s="63" t="s">
        <v>271</v>
      </c>
      <c r="J26" s="435">
        <v>0</v>
      </c>
      <c r="K26" s="63" t="s">
        <v>271</v>
      </c>
      <c r="L26" s="433">
        <v>0</v>
      </c>
      <c r="M26" s="63" t="s">
        <v>271</v>
      </c>
      <c r="N26" s="433">
        <v>0</v>
      </c>
      <c r="O26" s="63" t="s">
        <v>271</v>
      </c>
      <c r="P26" s="433">
        <v>0</v>
      </c>
      <c r="Q26" s="63" t="s">
        <v>271</v>
      </c>
      <c r="R26" s="432">
        <v>0</v>
      </c>
    </row>
    <row r="27" spans="1:18" ht="12.75" customHeight="1" x14ac:dyDescent="0.2">
      <c r="A27" s="740">
        <v>44788</v>
      </c>
      <c r="B27" s="741"/>
      <c r="C27" s="63" t="s">
        <v>271</v>
      </c>
      <c r="D27" s="433">
        <v>0</v>
      </c>
      <c r="E27" s="63" t="s">
        <v>271</v>
      </c>
      <c r="F27" s="433">
        <v>0</v>
      </c>
      <c r="G27" s="63" t="s">
        <v>271</v>
      </c>
      <c r="H27" s="434">
        <v>0</v>
      </c>
      <c r="I27" s="63" t="s">
        <v>271</v>
      </c>
      <c r="J27" s="435">
        <v>0</v>
      </c>
      <c r="K27" s="63" t="s">
        <v>271</v>
      </c>
      <c r="L27" s="433">
        <v>0</v>
      </c>
      <c r="M27" s="63" t="s">
        <v>271</v>
      </c>
      <c r="N27" s="433">
        <v>0</v>
      </c>
      <c r="O27" s="63" t="s">
        <v>271</v>
      </c>
      <c r="P27" s="433">
        <v>0</v>
      </c>
      <c r="Q27" s="63" t="s">
        <v>271</v>
      </c>
      <c r="R27" s="432">
        <v>0</v>
      </c>
    </row>
    <row r="28" spans="1:18" ht="12.75" customHeight="1" x14ac:dyDescent="0.2">
      <c r="A28" s="740">
        <v>44819</v>
      </c>
      <c r="B28" s="741"/>
      <c r="C28" s="63" t="s">
        <v>271</v>
      </c>
      <c r="D28" s="433">
        <v>0</v>
      </c>
      <c r="E28" s="63" t="s">
        <v>271</v>
      </c>
      <c r="F28" s="433">
        <v>0</v>
      </c>
      <c r="G28" s="63" t="s">
        <v>271</v>
      </c>
      <c r="H28" s="434">
        <v>0</v>
      </c>
      <c r="I28" s="63" t="s">
        <v>271</v>
      </c>
      <c r="J28" s="435">
        <v>0</v>
      </c>
      <c r="K28" s="63" t="s">
        <v>271</v>
      </c>
      <c r="L28" s="433">
        <v>0</v>
      </c>
      <c r="M28" s="63" t="s">
        <v>271</v>
      </c>
      <c r="N28" s="433">
        <v>0</v>
      </c>
      <c r="O28" s="63" t="s">
        <v>271</v>
      </c>
      <c r="P28" s="433">
        <v>0</v>
      </c>
      <c r="Q28" s="63" t="s">
        <v>271</v>
      </c>
      <c r="R28" s="432">
        <v>0</v>
      </c>
    </row>
    <row r="29" spans="1:18" ht="12.75" customHeight="1" x14ac:dyDescent="0.2">
      <c r="A29" s="6"/>
      <c r="B29" s="18"/>
      <c r="C29" s="85"/>
      <c r="D29" s="105"/>
      <c r="E29" s="85"/>
      <c r="F29" s="105"/>
      <c r="G29" s="80"/>
      <c r="H29" s="63"/>
      <c r="I29" s="85"/>
      <c r="J29" s="66"/>
      <c r="K29" s="85"/>
      <c r="L29" s="105"/>
      <c r="M29" s="85"/>
      <c r="N29" s="10"/>
      <c r="O29" s="172"/>
      <c r="P29" s="101"/>
      <c r="R29" s="81"/>
    </row>
    <row r="30" spans="1:18" ht="12.75" customHeight="1" x14ac:dyDescent="0.2">
      <c r="A30" s="742" t="s">
        <v>471</v>
      </c>
      <c r="B30" s="760"/>
      <c r="C30" s="163">
        <v>6210</v>
      </c>
      <c r="D30" s="99"/>
      <c r="E30" s="163">
        <v>43770</v>
      </c>
      <c r="F30" s="99"/>
      <c r="G30" s="163">
        <v>0</v>
      </c>
      <c r="H30" s="417"/>
      <c r="I30" s="163">
        <v>735</v>
      </c>
      <c r="J30" s="78"/>
      <c r="K30" s="163">
        <v>11937</v>
      </c>
      <c r="L30" s="99"/>
      <c r="M30" s="163">
        <v>2295</v>
      </c>
      <c r="N30" s="178"/>
      <c r="O30" s="163">
        <v>33.049999999999997</v>
      </c>
      <c r="P30" s="101"/>
      <c r="Q30" s="163">
        <v>1137.9000000000001</v>
      </c>
      <c r="R30" s="81"/>
    </row>
    <row r="31" spans="1:18" ht="12.75" customHeight="1" x14ac:dyDescent="0.2">
      <c r="A31" s="742" t="s">
        <v>472</v>
      </c>
      <c r="B31" s="760"/>
      <c r="C31" s="163">
        <v>31160</v>
      </c>
      <c r="D31" s="99"/>
      <c r="E31" s="163">
        <v>72620</v>
      </c>
      <c r="F31" s="99"/>
      <c r="G31" s="163">
        <v>0</v>
      </c>
      <c r="H31" s="417"/>
      <c r="I31" s="163">
        <v>7720</v>
      </c>
      <c r="J31" s="78"/>
      <c r="K31" s="163">
        <v>73843</v>
      </c>
      <c r="L31" s="99"/>
      <c r="M31" s="163">
        <v>10004</v>
      </c>
      <c r="N31" s="11"/>
      <c r="O31" s="163">
        <v>65</v>
      </c>
      <c r="P31" s="101"/>
      <c r="Q31" s="163">
        <v>4594</v>
      </c>
      <c r="R31" s="81"/>
    </row>
    <row r="32" spans="1:18" ht="12.75" customHeight="1" thickBot="1" x14ac:dyDescent="0.25">
      <c r="A32" s="7" t="s">
        <v>5</v>
      </c>
      <c r="B32" s="156" t="s">
        <v>473</v>
      </c>
      <c r="C32" s="402">
        <v>-0.80070603337612323</v>
      </c>
      <c r="D32" s="189"/>
      <c r="E32" s="175">
        <v>-0.39727347838061144</v>
      </c>
      <c r="F32" s="189"/>
      <c r="G32" s="402" t="s">
        <v>289</v>
      </c>
      <c r="H32" s="418"/>
      <c r="I32" s="402">
        <v>-0.90479274611398963</v>
      </c>
      <c r="J32" s="174"/>
      <c r="K32" s="175">
        <v>-0.83834622103652345</v>
      </c>
      <c r="L32" s="189"/>
      <c r="M32" s="175">
        <v>-0.77059176329468215</v>
      </c>
      <c r="N32" s="189"/>
      <c r="O32" s="175">
        <v>-0.49153846153846159</v>
      </c>
      <c r="P32" s="171"/>
      <c r="Q32" s="175">
        <v>-0.75230735742272525</v>
      </c>
      <c r="R32" s="79"/>
    </row>
    <row r="33" spans="1:18" ht="12.75" customHeight="1" x14ac:dyDescent="0.2">
      <c r="A33" s="24" t="s">
        <v>353</v>
      </c>
      <c r="G33" s="21"/>
      <c r="L33" s="21" t="s">
        <v>293</v>
      </c>
    </row>
    <row r="34" spans="1:18" ht="12.75" customHeight="1" x14ac:dyDescent="0.2">
      <c r="A34" s="9"/>
    </row>
    <row r="35" spans="1:18" ht="12.75" customHeight="1" thickBot="1" x14ac:dyDescent="0.25">
      <c r="O35" s="25"/>
    </row>
    <row r="36" spans="1:18" ht="12.75" customHeight="1" x14ac:dyDescent="0.2">
      <c r="A36" s="773" t="s">
        <v>425</v>
      </c>
      <c r="B36" s="774"/>
      <c r="C36" s="774"/>
      <c r="D36" s="774"/>
      <c r="E36" s="774"/>
      <c r="F36" s="774"/>
      <c r="G36" s="774"/>
      <c r="H36" s="774"/>
      <c r="I36" s="774"/>
      <c r="J36" s="774"/>
      <c r="K36" s="774"/>
      <c r="L36" s="774"/>
      <c r="M36" s="774"/>
      <c r="N36" s="774"/>
      <c r="O36" s="774"/>
      <c r="P36" s="774"/>
      <c r="Q36" s="774"/>
      <c r="R36" s="775"/>
    </row>
    <row r="37" spans="1:18" ht="12.75" customHeight="1" x14ac:dyDescent="0.2">
      <c r="A37" s="768"/>
      <c r="B37" s="769"/>
      <c r="C37" s="770" t="s">
        <v>131</v>
      </c>
      <c r="D37" s="771"/>
      <c r="E37" s="771"/>
      <c r="F37" s="772"/>
      <c r="G37" s="771" t="s">
        <v>132</v>
      </c>
      <c r="H37" s="771"/>
      <c r="I37" s="771"/>
      <c r="J37" s="772"/>
      <c r="K37" s="771" t="s">
        <v>133</v>
      </c>
      <c r="L37" s="771"/>
      <c r="M37" s="771"/>
      <c r="N37" s="772"/>
      <c r="O37" s="770" t="s">
        <v>134</v>
      </c>
      <c r="P37" s="771"/>
      <c r="Q37" s="771"/>
      <c r="R37" s="772"/>
    </row>
    <row r="38" spans="1:18" ht="22.5" customHeight="1" thickBot="1" x14ac:dyDescent="0.25">
      <c r="A38" s="736" t="s">
        <v>6</v>
      </c>
      <c r="B38" s="737"/>
      <c r="C38" s="761" t="s">
        <v>116</v>
      </c>
      <c r="D38" s="762"/>
      <c r="E38" s="763" t="s">
        <v>117</v>
      </c>
      <c r="F38" s="764"/>
      <c r="G38" s="761" t="s">
        <v>116</v>
      </c>
      <c r="H38" s="762"/>
      <c r="I38" s="763" t="s">
        <v>117</v>
      </c>
      <c r="J38" s="764"/>
      <c r="K38" s="761" t="s">
        <v>116</v>
      </c>
      <c r="L38" s="762"/>
      <c r="M38" s="763" t="s">
        <v>117</v>
      </c>
      <c r="N38" s="764"/>
      <c r="O38" s="761" t="s">
        <v>116</v>
      </c>
      <c r="P38" s="762"/>
      <c r="Q38" s="763" t="s">
        <v>117</v>
      </c>
      <c r="R38" s="764"/>
    </row>
    <row r="39" spans="1:18" ht="12.75" customHeight="1" x14ac:dyDescent="0.2">
      <c r="A39" s="740">
        <v>44119</v>
      </c>
      <c r="B39" s="741"/>
      <c r="C39" s="85">
        <v>121.989</v>
      </c>
      <c r="D39" s="445">
        <v>0</v>
      </c>
      <c r="E39" s="85">
        <v>326.45859999999999</v>
      </c>
      <c r="F39" s="446">
        <v>0</v>
      </c>
      <c r="G39" s="85">
        <v>41.527000000000001</v>
      </c>
      <c r="H39" s="445">
        <v>0</v>
      </c>
      <c r="I39" s="85">
        <v>33.473999999999997</v>
      </c>
      <c r="J39" s="446">
        <v>0</v>
      </c>
      <c r="K39" s="63">
        <v>11.097</v>
      </c>
      <c r="L39" s="445">
        <v>0</v>
      </c>
      <c r="M39" s="63">
        <v>2.7165999999999997</v>
      </c>
      <c r="N39" s="446">
        <v>0</v>
      </c>
      <c r="O39" s="63">
        <v>69.364999999999995</v>
      </c>
      <c r="P39" s="445">
        <v>0</v>
      </c>
      <c r="Q39" s="63">
        <v>290.26799999999997</v>
      </c>
      <c r="R39" s="447">
        <v>0</v>
      </c>
    </row>
    <row r="40" spans="1:18" ht="12.75" customHeight="1" x14ac:dyDescent="0.2">
      <c r="A40" s="740">
        <v>44150</v>
      </c>
      <c r="B40" s="741"/>
      <c r="C40" s="85">
        <v>531.76070000000004</v>
      </c>
      <c r="D40" s="445">
        <v>0</v>
      </c>
      <c r="E40" s="85">
        <v>884.11000000000013</v>
      </c>
      <c r="F40" s="446">
        <v>0</v>
      </c>
      <c r="G40" s="85">
        <v>98.026000000000025</v>
      </c>
      <c r="H40" s="445">
        <v>0</v>
      </c>
      <c r="I40" s="85">
        <v>96.324000000000012</v>
      </c>
      <c r="J40" s="446">
        <v>0</v>
      </c>
      <c r="K40" s="63">
        <v>141.947</v>
      </c>
      <c r="L40" s="445">
        <v>0</v>
      </c>
      <c r="M40" s="63">
        <v>61.653000000000006</v>
      </c>
      <c r="N40" s="446">
        <v>0</v>
      </c>
      <c r="O40" s="63">
        <v>291.78770000000003</v>
      </c>
      <c r="P40" s="445">
        <v>0</v>
      </c>
      <c r="Q40" s="63">
        <v>726.13300000000004</v>
      </c>
      <c r="R40" s="446">
        <v>0</v>
      </c>
    </row>
    <row r="41" spans="1:18" ht="12.75" customHeight="1" x14ac:dyDescent="0.2">
      <c r="A41" s="740">
        <v>44180</v>
      </c>
      <c r="B41" s="741"/>
      <c r="C41" s="85">
        <v>532.42420000000004</v>
      </c>
      <c r="D41" s="445">
        <v>0</v>
      </c>
      <c r="E41" s="85">
        <v>752.85579999999993</v>
      </c>
      <c r="F41" s="446">
        <v>0</v>
      </c>
      <c r="G41" s="85">
        <v>39.554000000000002</v>
      </c>
      <c r="H41" s="445">
        <v>0</v>
      </c>
      <c r="I41" s="85">
        <v>37.294799999999995</v>
      </c>
      <c r="J41" s="446">
        <v>0</v>
      </c>
      <c r="K41" s="63">
        <v>195.404</v>
      </c>
      <c r="L41" s="445">
        <v>0</v>
      </c>
      <c r="M41" s="63">
        <v>191.69399999999999</v>
      </c>
      <c r="N41" s="446">
        <v>0</v>
      </c>
      <c r="O41" s="63">
        <v>297.46620000000001</v>
      </c>
      <c r="P41" s="445">
        <v>0</v>
      </c>
      <c r="Q41" s="63">
        <v>523.86699999999996</v>
      </c>
      <c r="R41" s="446">
        <v>0</v>
      </c>
    </row>
    <row r="42" spans="1:18" ht="12.75" customHeight="1" x14ac:dyDescent="0.2">
      <c r="A42" s="740">
        <v>44211</v>
      </c>
      <c r="B42" s="741"/>
      <c r="C42" s="85">
        <v>359.5607</v>
      </c>
      <c r="D42" s="445">
        <v>0</v>
      </c>
      <c r="E42" s="85">
        <v>716.40840000000003</v>
      </c>
      <c r="F42" s="446">
        <v>0</v>
      </c>
      <c r="G42" s="85">
        <v>29.296999999999997</v>
      </c>
      <c r="H42" s="445">
        <v>0</v>
      </c>
      <c r="I42" s="85">
        <v>26.1494</v>
      </c>
      <c r="J42" s="446">
        <v>0</v>
      </c>
      <c r="K42" s="63">
        <v>41.664000000000001</v>
      </c>
      <c r="L42" s="445">
        <v>0</v>
      </c>
      <c r="M42" s="63">
        <v>302.654</v>
      </c>
      <c r="N42" s="446">
        <v>0</v>
      </c>
      <c r="O42" s="63">
        <v>288.59969999999998</v>
      </c>
      <c r="P42" s="445">
        <v>0</v>
      </c>
      <c r="Q42" s="63">
        <v>387.60500000000002</v>
      </c>
      <c r="R42" s="446">
        <v>0</v>
      </c>
    </row>
    <row r="43" spans="1:18" ht="12.75" customHeight="1" x14ac:dyDescent="0.2">
      <c r="A43" s="740">
        <v>44242</v>
      </c>
      <c r="B43" s="741"/>
      <c r="C43" s="85">
        <v>307.35249999999996</v>
      </c>
      <c r="D43" s="445">
        <v>0</v>
      </c>
      <c r="E43" s="85">
        <v>707.08899999999994</v>
      </c>
      <c r="F43" s="446">
        <v>0</v>
      </c>
      <c r="G43" s="85">
        <v>32.609000000000002</v>
      </c>
      <c r="H43" s="445">
        <v>0</v>
      </c>
      <c r="I43" s="85">
        <v>28.45</v>
      </c>
      <c r="J43" s="446">
        <v>0</v>
      </c>
      <c r="K43" s="63">
        <v>51.886800000000001</v>
      </c>
      <c r="L43" s="445">
        <v>0</v>
      </c>
      <c r="M43" s="63">
        <v>211.87899999999999</v>
      </c>
      <c r="N43" s="446">
        <v>0</v>
      </c>
      <c r="O43" s="63">
        <v>222.85669999999999</v>
      </c>
      <c r="P43" s="445">
        <v>0</v>
      </c>
      <c r="Q43" s="63">
        <v>466.76</v>
      </c>
      <c r="R43" s="446">
        <v>0</v>
      </c>
    </row>
    <row r="44" spans="1:18" ht="12.75" customHeight="1" x14ac:dyDescent="0.2">
      <c r="A44" s="740">
        <v>44270</v>
      </c>
      <c r="B44" s="741"/>
      <c r="C44" s="85">
        <v>551.73700000000008</v>
      </c>
      <c r="D44" s="445">
        <v>0</v>
      </c>
      <c r="E44" s="85">
        <v>774.36379999999997</v>
      </c>
      <c r="F44" s="446">
        <v>0</v>
      </c>
      <c r="G44" s="85">
        <v>32.843000000000004</v>
      </c>
      <c r="H44" s="445">
        <v>0</v>
      </c>
      <c r="I44" s="85">
        <v>25.881</v>
      </c>
      <c r="J44" s="446">
        <v>0</v>
      </c>
      <c r="K44" s="63">
        <v>130.44999999999999</v>
      </c>
      <c r="L44" s="445">
        <v>0</v>
      </c>
      <c r="M44" s="63">
        <v>230.8758</v>
      </c>
      <c r="N44" s="446">
        <v>0</v>
      </c>
      <c r="O44" s="63">
        <v>388.44400000000002</v>
      </c>
      <c r="P44" s="445">
        <v>0</v>
      </c>
      <c r="Q44" s="63">
        <v>517.60699999999997</v>
      </c>
      <c r="R44" s="446">
        <v>0</v>
      </c>
    </row>
    <row r="45" spans="1:18" ht="12.75" customHeight="1" x14ac:dyDescent="0.2">
      <c r="A45" s="740">
        <v>44301</v>
      </c>
      <c r="B45" s="741"/>
      <c r="C45" s="85">
        <v>550.524</v>
      </c>
      <c r="D45" s="445">
        <v>0</v>
      </c>
      <c r="E45" s="85">
        <v>747.87699999999995</v>
      </c>
      <c r="F45" s="446">
        <v>0</v>
      </c>
      <c r="G45" s="85">
        <v>9.3800000000000008</v>
      </c>
      <c r="H45" s="445">
        <v>0</v>
      </c>
      <c r="I45" s="85">
        <v>12.45</v>
      </c>
      <c r="J45" s="446">
        <v>0</v>
      </c>
      <c r="K45" s="63">
        <v>167.10400000000001</v>
      </c>
      <c r="L45" s="433">
        <v>0</v>
      </c>
      <c r="M45" s="63">
        <v>259.84699999999998</v>
      </c>
      <c r="N45" s="435">
        <v>0</v>
      </c>
      <c r="O45" s="63">
        <v>374.04</v>
      </c>
      <c r="P45" s="433">
        <v>0</v>
      </c>
      <c r="Q45" s="63">
        <v>475.58</v>
      </c>
      <c r="R45" s="446">
        <v>0</v>
      </c>
    </row>
    <row r="46" spans="1:18" ht="12.75" customHeight="1" x14ac:dyDescent="0.2">
      <c r="A46" s="740">
        <v>44331</v>
      </c>
      <c r="B46" s="741"/>
      <c r="C46" s="85">
        <v>554.40369999999996</v>
      </c>
      <c r="D46" s="445">
        <v>0</v>
      </c>
      <c r="E46" s="85">
        <v>807.88599999999997</v>
      </c>
      <c r="F46" s="446">
        <v>0</v>
      </c>
      <c r="G46" s="85">
        <v>19.949000000000002</v>
      </c>
      <c r="H46" s="445">
        <v>0</v>
      </c>
      <c r="I46" s="85">
        <v>17.364999999999998</v>
      </c>
      <c r="J46" s="446">
        <v>0</v>
      </c>
      <c r="K46" s="63">
        <v>226.60900000000001</v>
      </c>
      <c r="L46" s="433">
        <v>0</v>
      </c>
      <c r="M46" s="63">
        <v>288.26100000000002</v>
      </c>
      <c r="N46" s="435">
        <v>0</v>
      </c>
      <c r="O46" s="63">
        <v>307.84569999999997</v>
      </c>
      <c r="P46" s="433">
        <v>0</v>
      </c>
      <c r="Q46" s="63">
        <v>502.26</v>
      </c>
      <c r="R46" s="446">
        <v>0</v>
      </c>
    </row>
    <row r="47" spans="1:18" ht="12.75" customHeight="1" x14ac:dyDescent="0.2">
      <c r="A47" s="740">
        <v>44362</v>
      </c>
      <c r="B47" s="741"/>
      <c r="C47" s="85">
        <v>517.03030000000001</v>
      </c>
      <c r="D47" s="445">
        <v>0</v>
      </c>
      <c r="E47" s="85">
        <v>778.99800000000005</v>
      </c>
      <c r="F47" s="446">
        <v>0</v>
      </c>
      <c r="G47" s="85">
        <v>20.443999999999999</v>
      </c>
      <c r="H47" s="445">
        <v>0</v>
      </c>
      <c r="I47" s="85">
        <v>23.33</v>
      </c>
      <c r="J47" s="446">
        <v>0</v>
      </c>
      <c r="K47" s="63">
        <v>157.767</v>
      </c>
      <c r="L47" s="433">
        <v>0</v>
      </c>
      <c r="M47" s="63">
        <v>266.392</v>
      </c>
      <c r="N47" s="435">
        <v>0</v>
      </c>
      <c r="O47" s="63">
        <v>338.8193</v>
      </c>
      <c r="P47" s="433">
        <v>0</v>
      </c>
      <c r="Q47" s="63">
        <v>489.27600000000001</v>
      </c>
      <c r="R47" s="446">
        <v>0</v>
      </c>
    </row>
    <row r="48" spans="1:18" ht="12.75" customHeight="1" x14ac:dyDescent="0.2">
      <c r="A48" s="740">
        <v>44392</v>
      </c>
      <c r="B48" s="741"/>
      <c r="C48" s="85">
        <v>477.51140999999996</v>
      </c>
      <c r="D48" s="445">
        <v>0</v>
      </c>
      <c r="E48" s="85">
        <v>573.4203</v>
      </c>
      <c r="F48" s="446">
        <v>0</v>
      </c>
      <c r="G48" s="85">
        <v>16.037000000000003</v>
      </c>
      <c r="H48" s="445">
        <v>0</v>
      </c>
      <c r="I48" s="85">
        <v>19.722300000000001</v>
      </c>
      <c r="J48" s="446">
        <v>0</v>
      </c>
      <c r="K48" s="63">
        <v>128.28399999999999</v>
      </c>
      <c r="L48" s="445">
        <v>0</v>
      </c>
      <c r="M48" s="63">
        <v>247.72800000000001</v>
      </c>
      <c r="N48" s="446">
        <v>0</v>
      </c>
      <c r="O48" s="63">
        <v>333.19040999999993</v>
      </c>
      <c r="P48" s="445">
        <v>0</v>
      </c>
      <c r="Q48" s="63">
        <v>305.97000000000003</v>
      </c>
      <c r="R48" s="446">
        <v>0</v>
      </c>
    </row>
    <row r="49" spans="1:18" ht="12.75" customHeight="1" x14ac:dyDescent="0.2">
      <c r="A49" s="740">
        <v>44423</v>
      </c>
      <c r="B49" s="741"/>
      <c r="C49" s="85">
        <v>583.74927000000002</v>
      </c>
      <c r="D49" s="445">
        <v>0</v>
      </c>
      <c r="E49" s="85">
        <v>647.351</v>
      </c>
      <c r="F49" s="446">
        <v>0</v>
      </c>
      <c r="G49" s="85">
        <v>15.124000000000002</v>
      </c>
      <c r="H49" s="445">
        <v>0</v>
      </c>
      <c r="I49" s="85">
        <v>15.807</v>
      </c>
      <c r="J49" s="446">
        <v>0</v>
      </c>
      <c r="K49" s="63">
        <v>90.066999999999993</v>
      </c>
      <c r="L49" s="445">
        <v>0</v>
      </c>
      <c r="M49" s="63">
        <v>224.81800000000001</v>
      </c>
      <c r="N49" s="446">
        <v>0</v>
      </c>
      <c r="O49" s="63">
        <v>478.55826999999999</v>
      </c>
      <c r="P49" s="445">
        <v>0</v>
      </c>
      <c r="Q49" s="63">
        <v>406.726</v>
      </c>
      <c r="R49" s="446">
        <v>0</v>
      </c>
    </row>
    <row r="50" spans="1:18" ht="12.75" customHeight="1" x14ac:dyDescent="0.2">
      <c r="A50" s="740">
        <v>44454</v>
      </c>
      <c r="B50" s="741"/>
      <c r="C50" s="85">
        <v>487.81170999999995</v>
      </c>
      <c r="D50" s="445">
        <v>0</v>
      </c>
      <c r="E50" s="85">
        <v>620.14400000000001</v>
      </c>
      <c r="F50" s="446">
        <v>0</v>
      </c>
      <c r="G50" s="85">
        <v>17.303999999999998</v>
      </c>
      <c r="H50" s="445">
        <v>0</v>
      </c>
      <c r="I50" s="85">
        <v>23.956</v>
      </c>
      <c r="J50" s="446">
        <v>0</v>
      </c>
      <c r="K50" s="63">
        <v>99.590999999999994</v>
      </c>
      <c r="L50" s="445">
        <v>0</v>
      </c>
      <c r="M50" s="63">
        <v>197.47399999999999</v>
      </c>
      <c r="N50" s="446">
        <v>0</v>
      </c>
      <c r="O50" s="63">
        <v>370.91670999999997</v>
      </c>
      <c r="P50" s="445">
        <v>0</v>
      </c>
      <c r="Q50" s="63">
        <v>398.714</v>
      </c>
      <c r="R50" s="446">
        <v>0</v>
      </c>
    </row>
    <row r="51" spans="1:18" ht="12.75" customHeight="1" x14ac:dyDescent="0.2">
      <c r="A51" s="740">
        <v>44484</v>
      </c>
      <c r="B51" s="741"/>
      <c r="C51" s="85">
        <v>698.86976000000004</v>
      </c>
      <c r="D51" s="445">
        <v>0</v>
      </c>
      <c r="E51" s="85">
        <v>708.51400000000001</v>
      </c>
      <c r="F51" s="446">
        <v>0</v>
      </c>
      <c r="G51" s="85">
        <v>12.122999999999999</v>
      </c>
      <c r="H51" s="445">
        <v>0</v>
      </c>
      <c r="I51" s="85">
        <v>18.241</v>
      </c>
      <c r="J51" s="446">
        <v>0</v>
      </c>
      <c r="K51" s="63">
        <v>198.62899999999999</v>
      </c>
      <c r="L51" s="445">
        <v>0</v>
      </c>
      <c r="M51" s="63">
        <v>211.96</v>
      </c>
      <c r="N51" s="446">
        <v>0</v>
      </c>
      <c r="O51" s="63">
        <v>488.11776000000009</v>
      </c>
      <c r="P51" s="445">
        <v>0</v>
      </c>
      <c r="Q51" s="63">
        <v>478.31299999999999</v>
      </c>
      <c r="R51" s="446">
        <v>0</v>
      </c>
    </row>
    <row r="52" spans="1:18" ht="12.75" customHeight="1" x14ac:dyDescent="0.2">
      <c r="A52" s="740">
        <v>44515</v>
      </c>
      <c r="B52" s="741"/>
      <c r="C52" s="85">
        <v>694.37099999999998</v>
      </c>
      <c r="D52" s="445">
        <v>0</v>
      </c>
      <c r="E52" s="85">
        <v>752.86099999999999</v>
      </c>
      <c r="F52" s="446">
        <v>0</v>
      </c>
      <c r="G52" s="85">
        <v>16.489000000000001</v>
      </c>
      <c r="H52" s="445">
        <v>0</v>
      </c>
      <c r="I52" s="85">
        <v>19.68</v>
      </c>
      <c r="J52" s="446">
        <v>0</v>
      </c>
      <c r="K52" s="63">
        <v>176.83099999999999</v>
      </c>
      <c r="L52" s="445">
        <v>0</v>
      </c>
      <c r="M52" s="63">
        <v>237.95599999999999</v>
      </c>
      <c r="N52" s="446">
        <v>0</v>
      </c>
      <c r="O52" s="63">
        <v>501.05099999999999</v>
      </c>
      <c r="P52" s="445">
        <v>0</v>
      </c>
      <c r="Q52" s="63">
        <v>495.22500000000002</v>
      </c>
      <c r="R52" s="446">
        <v>0</v>
      </c>
    </row>
    <row r="53" spans="1:18" ht="12.75" customHeight="1" x14ac:dyDescent="0.2">
      <c r="A53" s="740">
        <v>44545</v>
      </c>
      <c r="B53" s="741"/>
      <c r="C53" s="85">
        <v>764.54200000000003</v>
      </c>
      <c r="D53" s="445">
        <v>0</v>
      </c>
      <c r="E53" s="85">
        <v>896.69100000000003</v>
      </c>
      <c r="F53" s="446">
        <v>0</v>
      </c>
      <c r="G53" s="85">
        <v>33.442</v>
      </c>
      <c r="H53" s="445">
        <v>0</v>
      </c>
      <c r="I53" s="85">
        <v>32.713999999999999</v>
      </c>
      <c r="J53" s="446">
        <v>0</v>
      </c>
      <c r="K53" s="63">
        <v>229.87299999999999</v>
      </c>
      <c r="L53" s="445">
        <v>0</v>
      </c>
      <c r="M53" s="63">
        <v>410.38600000000002</v>
      </c>
      <c r="N53" s="446">
        <v>0</v>
      </c>
      <c r="O53" s="63">
        <v>501.22699999999998</v>
      </c>
      <c r="P53" s="445">
        <v>0</v>
      </c>
      <c r="Q53" s="63">
        <v>453.59100000000001</v>
      </c>
      <c r="R53" s="446">
        <v>0</v>
      </c>
    </row>
    <row r="54" spans="1:18" ht="12.75" customHeight="1" x14ac:dyDescent="0.2">
      <c r="A54" s="740">
        <v>44576</v>
      </c>
      <c r="B54" s="741"/>
      <c r="C54" s="85">
        <v>649.26366000000007</v>
      </c>
      <c r="D54" s="445">
        <v>0</v>
      </c>
      <c r="E54" s="85">
        <v>747.37400000000002</v>
      </c>
      <c r="F54" s="446">
        <v>0</v>
      </c>
      <c r="G54" s="85">
        <v>36.365000000000002</v>
      </c>
      <c r="H54" s="445">
        <v>0</v>
      </c>
      <c r="I54" s="85">
        <v>30.381</v>
      </c>
      <c r="J54" s="446">
        <v>0</v>
      </c>
      <c r="K54" s="63">
        <v>165.95099999999999</v>
      </c>
      <c r="L54" s="433">
        <v>0</v>
      </c>
      <c r="M54" s="63">
        <v>346.48099999999999</v>
      </c>
      <c r="N54" s="435">
        <v>0</v>
      </c>
      <c r="O54" s="63">
        <v>446.94766000000004</v>
      </c>
      <c r="P54" s="433">
        <v>0</v>
      </c>
      <c r="Q54" s="63">
        <v>370.512</v>
      </c>
      <c r="R54" s="446">
        <v>0</v>
      </c>
    </row>
    <row r="55" spans="1:18" s="2" customFormat="1" ht="12.75" customHeight="1" x14ac:dyDescent="0.2">
      <c r="A55" s="740">
        <v>44607</v>
      </c>
      <c r="B55" s="741"/>
      <c r="C55" s="85">
        <v>400.06400000000002</v>
      </c>
      <c r="D55" s="445">
        <v>0</v>
      </c>
      <c r="E55" s="85">
        <v>539.74599999999998</v>
      </c>
      <c r="F55" s="446">
        <v>0</v>
      </c>
      <c r="G55" s="85">
        <v>23.54</v>
      </c>
      <c r="H55" s="445">
        <v>0</v>
      </c>
      <c r="I55" s="85">
        <v>21.693999999999999</v>
      </c>
      <c r="J55" s="446">
        <v>0</v>
      </c>
      <c r="K55" s="63">
        <v>131.94499999999999</v>
      </c>
      <c r="L55" s="433">
        <v>0</v>
      </c>
      <c r="M55" s="63">
        <v>234.435</v>
      </c>
      <c r="N55" s="435">
        <v>0</v>
      </c>
      <c r="O55" s="63">
        <v>244.57900000000001</v>
      </c>
      <c r="P55" s="433">
        <v>0</v>
      </c>
      <c r="Q55" s="63">
        <v>283.61700000000002</v>
      </c>
      <c r="R55" s="446">
        <v>0</v>
      </c>
    </row>
    <row r="56" spans="1:18" ht="12.75" customHeight="1" x14ac:dyDescent="0.2">
      <c r="A56" s="740">
        <v>44635</v>
      </c>
      <c r="B56" s="741"/>
      <c r="C56" s="85">
        <v>738.25328999999999</v>
      </c>
      <c r="D56" s="445">
        <v>0</v>
      </c>
      <c r="E56" s="85">
        <v>992.197</v>
      </c>
      <c r="F56" s="446">
        <v>0</v>
      </c>
      <c r="G56" s="85">
        <v>24.206</v>
      </c>
      <c r="H56" s="445">
        <v>0</v>
      </c>
      <c r="I56" s="85">
        <v>25.439</v>
      </c>
      <c r="J56" s="446">
        <v>0</v>
      </c>
      <c r="K56" s="63">
        <v>277.113</v>
      </c>
      <c r="L56" s="433">
        <v>0</v>
      </c>
      <c r="M56" s="63">
        <v>510.95</v>
      </c>
      <c r="N56" s="435">
        <v>0</v>
      </c>
      <c r="O56" s="63">
        <v>436.93428999999998</v>
      </c>
      <c r="P56" s="433">
        <v>0</v>
      </c>
      <c r="Q56" s="63">
        <v>455.80799999999999</v>
      </c>
      <c r="R56" s="446">
        <v>0</v>
      </c>
    </row>
    <row r="57" spans="1:18" ht="12.75" customHeight="1" x14ac:dyDescent="0.2">
      <c r="A57" s="740">
        <v>44666</v>
      </c>
      <c r="B57" s="741"/>
      <c r="C57" s="85">
        <v>626.48299999999995</v>
      </c>
      <c r="D57" s="445">
        <v>0</v>
      </c>
      <c r="E57" s="85">
        <v>677.21799999999996</v>
      </c>
      <c r="F57" s="446">
        <v>0</v>
      </c>
      <c r="G57" s="85">
        <v>41.021000000000001</v>
      </c>
      <c r="H57" s="445">
        <v>0</v>
      </c>
      <c r="I57" s="85">
        <v>35.609000000000002</v>
      </c>
      <c r="J57" s="446">
        <v>0</v>
      </c>
      <c r="K57" s="63">
        <v>336.65899999999999</v>
      </c>
      <c r="L57" s="433">
        <v>0</v>
      </c>
      <c r="M57" s="63">
        <v>290.709</v>
      </c>
      <c r="N57" s="435">
        <v>0</v>
      </c>
      <c r="O57" s="63">
        <v>248.803</v>
      </c>
      <c r="P57" s="433">
        <v>0</v>
      </c>
      <c r="Q57" s="63">
        <v>350.9</v>
      </c>
      <c r="R57" s="446">
        <v>0</v>
      </c>
    </row>
    <row r="58" spans="1:18" ht="12.75" customHeight="1" x14ac:dyDescent="0.2">
      <c r="A58" s="740">
        <v>44696</v>
      </c>
      <c r="B58" s="741"/>
      <c r="C58" s="85">
        <v>983.38462000000004</v>
      </c>
      <c r="D58" s="445">
        <v>0</v>
      </c>
      <c r="E58" s="85">
        <v>1016.3169999999999</v>
      </c>
      <c r="F58" s="446">
        <v>0</v>
      </c>
      <c r="G58" s="85">
        <v>50.342999999999996</v>
      </c>
      <c r="H58" s="445">
        <v>0</v>
      </c>
      <c r="I58" s="85">
        <v>47.570999999999991</v>
      </c>
      <c r="J58" s="446">
        <v>0</v>
      </c>
      <c r="K58" s="63">
        <v>425.67199999999997</v>
      </c>
      <c r="L58" s="433">
        <v>0</v>
      </c>
      <c r="M58" s="63">
        <v>421.87399999999997</v>
      </c>
      <c r="N58" s="435">
        <v>0</v>
      </c>
      <c r="O58" s="63">
        <v>507.36962000000005</v>
      </c>
      <c r="P58" s="433">
        <v>0</v>
      </c>
      <c r="Q58" s="63">
        <v>546.87199999999996</v>
      </c>
      <c r="R58" s="446">
        <v>0</v>
      </c>
    </row>
    <row r="59" spans="1:18" ht="12.75" customHeight="1" x14ac:dyDescent="0.2">
      <c r="A59" s="740">
        <v>44727</v>
      </c>
      <c r="B59" s="741"/>
      <c r="C59" s="85">
        <v>983.52700000000004</v>
      </c>
      <c r="D59" s="445">
        <v>0</v>
      </c>
      <c r="E59" s="85">
        <v>930.29</v>
      </c>
      <c r="F59" s="446">
        <v>0</v>
      </c>
      <c r="G59" s="85">
        <v>36.911000000000001</v>
      </c>
      <c r="H59" s="445">
        <v>0</v>
      </c>
      <c r="I59" s="85">
        <v>34.079000000000001</v>
      </c>
      <c r="J59" s="446">
        <v>0</v>
      </c>
      <c r="K59" s="63">
        <v>431.18700000000001</v>
      </c>
      <c r="L59" s="433">
        <v>0</v>
      </c>
      <c r="M59" s="63">
        <v>490.654</v>
      </c>
      <c r="N59" s="435">
        <v>0</v>
      </c>
      <c r="O59" s="63">
        <v>515.42899999999997</v>
      </c>
      <c r="P59" s="433">
        <v>0</v>
      </c>
      <c r="Q59" s="63">
        <v>405.55700000000002</v>
      </c>
      <c r="R59" s="446">
        <v>0</v>
      </c>
    </row>
    <row r="60" spans="1:18" ht="12.75" customHeight="1" x14ac:dyDescent="0.2">
      <c r="A60" s="740">
        <v>44757</v>
      </c>
      <c r="B60" s="741"/>
      <c r="C60" s="85">
        <v>1213.4462800000001</v>
      </c>
      <c r="D60" s="445">
        <v>0</v>
      </c>
      <c r="E60" s="85">
        <v>919.18100000000004</v>
      </c>
      <c r="F60" s="446">
        <v>0</v>
      </c>
      <c r="G60" s="85">
        <v>31.298999999999999</v>
      </c>
      <c r="H60" s="445">
        <v>0</v>
      </c>
      <c r="I60" s="85">
        <v>26.513000000000002</v>
      </c>
      <c r="J60" s="446">
        <v>0</v>
      </c>
      <c r="K60" s="63">
        <v>487.41</v>
      </c>
      <c r="L60" s="433">
        <v>0</v>
      </c>
      <c r="M60" s="63">
        <v>466.26600000000002</v>
      </c>
      <c r="N60" s="435">
        <v>0</v>
      </c>
      <c r="O60" s="63">
        <v>694.73728000000006</v>
      </c>
      <c r="P60" s="433">
        <v>0</v>
      </c>
      <c r="Q60" s="63">
        <v>426.40199999999999</v>
      </c>
      <c r="R60" s="446">
        <v>0</v>
      </c>
    </row>
    <row r="61" spans="1:18" ht="12.75" customHeight="1" x14ac:dyDescent="0.2">
      <c r="A61" s="740">
        <v>44788</v>
      </c>
      <c r="B61" s="741"/>
      <c r="C61" s="85">
        <v>956.32400000000007</v>
      </c>
      <c r="D61" s="445">
        <v>0</v>
      </c>
      <c r="E61" s="85">
        <v>822.33799999999997</v>
      </c>
      <c r="F61" s="446">
        <v>0</v>
      </c>
      <c r="G61" s="85">
        <v>35.851999999999997</v>
      </c>
      <c r="H61" s="445">
        <v>0</v>
      </c>
      <c r="I61" s="85">
        <v>24.527000000000001</v>
      </c>
      <c r="J61" s="446">
        <v>0</v>
      </c>
      <c r="K61" s="63">
        <v>514.81500000000005</v>
      </c>
      <c r="L61" s="433">
        <v>0</v>
      </c>
      <c r="M61" s="63">
        <v>536.22699999999998</v>
      </c>
      <c r="N61" s="435">
        <v>0</v>
      </c>
      <c r="O61" s="63">
        <v>405.65699999999998</v>
      </c>
      <c r="P61" s="433">
        <v>0</v>
      </c>
      <c r="Q61" s="63">
        <v>261.584</v>
      </c>
      <c r="R61" s="446">
        <v>0</v>
      </c>
    </row>
    <row r="62" spans="1:18" ht="12.75" customHeight="1" x14ac:dyDescent="0.2">
      <c r="A62" s="740">
        <v>44819</v>
      </c>
      <c r="B62" s="741"/>
      <c r="C62" s="85">
        <v>800.41677000000004</v>
      </c>
      <c r="D62" s="445">
        <v>0</v>
      </c>
      <c r="E62" s="85">
        <v>745.23649999999998</v>
      </c>
      <c r="F62" s="446">
        <v>0</v>
      </c>
      <c r="G62" s="85">
        <v>28.904</v>
      </c>
      <c r="H62" s="445">
        <v>0</v>
      </c>
      <c r="I62" s="85">
        <v>28.814</v>
      </c>
      <c r="J62" s="446">
        <v>0</v>
      </c>
      <c r="K62" s="63">
        <v>294.79300000000001</v>
      </c>
      <c r="L62" s="433">
        <v>0</v>
      </c>
      <c r="M62" s="63">
        <v>311.24349999999998</v>
      </c>
      <c r="N62" s="435">
        <v>0</v>
      </c>
      <c r="O62" s="63">
        <v>476.7197700000001</v>
      </c>
      <c r="P62" s="433">
        <v>0</v>
      </c>
      <c r="Q62" s="63">
        <v>405.17899999999997</v>
      </c>
      <c r="R62" s="446">
        <v>0</v>
      </c>
    </row>
    <row r="63" spans="1:18" ht="12.75" customHeight="1" x14ac:dyDescent="0.2">
      <c r="A63" s="6"/>
      <c r="B63" s="18"/>
      <c r="C63" s="85"/>
      <c r="D63" s="105"/>
      <c r="E63" s="85"/>
      <c r="F63" s="66"/>
      <c r="G63" s="85"/>
      <c r="H63" s="105"/>
      <c r="I63" s="85"/>
      <c r="J63" s="66"/>
      <c r="K63" s="85"/>
      <c r="L63" s="105"/>
      <c r="M63" s="85"/>
      <c r="N63" s="18"/>
      <c r="O63" s="172"/>
      <c r="P63" s="101"/>
      <c r="R63" s="81"/>
    </row>
    <row r="64" spans="1:18" ht="12.75" customHeight="1" x14ac:dyDescent="0.2">
      <c r="A64" s="742" t="s">
        <v>471</v>
      </c>
      <c r="B64" s="760"/>
      <c r="C64" s="163">
        <v>7351.1626199999992</v>
      </c>
      <c r="D64" s="99"/>
      <c r="E64" s="163">
        <v>7389.8975</v>
      </c>
      <c r="F64" s="78"/>
      <c r="G64" s="163">
        <v>308.44099999999997</v>
      </c>
      <c r="H64" s="99"/>
      <c r="I64" s="163">
        <v>274.62700000000007</v>
      </c>
      <c r="J64" s="78"/>
      <c r="K64" s="163">
        <v>3065.5450000000001</v>
      </c>
      <c r="L64" s="99"/>
      <c r="M64" s="163">
        <v>3608.8395</v>
      </c>
      <c r="N64" s="73"/>
      <c r="O64" s="163">
        <v>3977.1766200000006</v>
      </c>
      <c r="P64" s="101"/>
      <c r="Q64" s="163">
        <v>3506.4309999999996</v>
      </c>
      <c r="R64" s="81"/>
    </row>
    <row r="65" spans="1:18" ht="12.75" customHeight="1" x14ac:dyDescent="0.2">
      <c r="A65" s="742" t="s">
        <v>472</v>
      </c>
      <c r="B65" s="760"/>
      <c r="C65" s="163">
        <v>4389.6805899999999</v>
      </c>
      <c r="D65" s="99"/>
      <c r="E65" s="163">
        <v>6373.5374999999995</v>
      </c>
      <c r="F65" s="78"/>
      <c r="G65" s="163">
        <v>192.98699999999999</v>
      </c>
      <c r="H65" s="99"/>
      <c r="I65" s="163">
        <v>193.11069999999998</v>
      </c>
      <c r="J65" s="78"/>
      <c r="K65" s="163">
        <v>1093.4228000000001</v>
      </c>
      <c r="L65" s="99"/>
      <c r="M65" s="163">
        <v>2229.9288000000001</v>
      </c>
      <c r="N65" s="19"/>
      <c r="O65" s="163">
        <v>3103.2707899999996</v>
      </c>
      <c r="P65" s="101"/>
      <c r="Q65" s="163">
        <v>3950.498</v>
      </c>
      <c r="R65" s="81"/>
    </row>
    <row r="66" spans="1:18" ht="13.5" thickBot="1" x14ac:dyDescent="0.25">
      <c r="A66" s="7" t="s">
        <v>5</v>
      </c>
      <c r="B66" s="156" t="s">
        <v>473</v>
      </c>
      <c r="C66" s="226">
        <v>0.67464635963410702</v>
      </c>
      <c r="D66" s="189"/>
      <c r="E66" s="226">
        <v>0.15946560289321288</v>
      </c>
      <c r="F66" s="174"/>
      <c r="G66" s="226">
        <v>0.5982475503531326</v>
      </c>
      <c r="H66" s="189"/>
      <c r="I66" s="226">
        <v>0.42212212994929899</v>
      </c>
      <c r="J66" s="174"/>
      <c r="K66" s="226">
        <v>1.8036227157509428</v>
      </c>
      <c r="L66" s="399"/>
      <c r="M66" s="226">
        <v>0.6183653487053038</v>
      </c>
      <c r="N66" s="400"/>
      <c r="O66" s="398">
        <v>0.28160798368485307</v>
      </c>
      <c r="P66" s="401"/>
      <c r="Q66" s="398">
        <v>-0.11240785338962345</v>
      </c>
      <c r="R66" s="79"/>
    </row>
    <row r="67" spans="1:18" x14ac:dyDescent="0.2">
      <c r="A67" s="24" t="s">
        <v>347</v>
      </c>
      <c r="O67" s="21" t="s">
        <v>293</v>
      </c>
    </row>
    <row r="70" spans="1:18" ht="12.75" customHeight="1" thickBot="1" x14ac:dyDescent="0.25"/>
    <row r="71" spans="1:18" ht="12.75" customHeight="1" x14ac:dyDescent="0.2">
      <c r="A71" s="765" t="s">
        <v>426</v>
      </c>
      <c r="B71" s="766"/>
      <c r="C71" s="766"/>
      <c r="D71" s="766"/>
      <c r="E71" s="766"/>
      <c r="F71" s="766"/>
      <c r="G71" s="766"/>
      <c r="H71" s="766"/>
      <c r="I71" s="766"/>
      <c r="J71" s="766"/>
      <c r="K71" s="766"/>
      <c r="L71" s="766"/>
      <c r="M71" s="766"/>
      <c r="N71" s="766"/>
      <c r="O71" s="766"/>
      <c r="P71" s="766"/>
      <c r="Q71" s="766"/>
      <c r="R71" s="767"/>
    </row>
    <row r="72" spans="1:18" ht="12.75" customHeight="1" x14ac:dyDescent="0.2">
      <c r="A72" s="768"/>
      <c r="B72" s="769"/>
      <c r="C72" s="770" t="s">
        <v>109</v>
      </c>
      <c r="D72" s="771"/>
      <c r="E72" s="771"/>
      <c r="F72" s="772"/>
      <c r="G72" s="771" t="s">
        <v>110</v>
      </c>
      <c r="H72" s="771"/>
      <c r="I72" s="771"/>
      <c r="J72" s="772"/>
      <c r="K72" s="771" t="s">
        <v>111</v>
      </c>
      <c r="L72" s="771"/>
      <c r="M72" s="771"/>
      <c r="N72" s="772"/>
      <c r="O72" s="770" t="s">
        <v>112</v>
      </c>
      <c r="P72" s="771"/>
      <c r="Q72" s="771"/>
      <c r="R72" s="772"/>
    </row>
    <row r="73" spans="1:18" ht="12.75" customHeight="1" thickBot="1" x14ac:dyDescent="0.25">
      <c r="A73" s="736" t="s">
        <v>6</v>
      </c>
      <c r="B73" s="737"/>
      <c r="C73" s="761" t="s">
        <v>113</v>
      </c>
      <c r="D73" s="762"/>
      <c r="E73" s="763" t="s">
        <v>114</v>
      </c>
      <c r="F73" s="764"/>
      <c r="G73" s="761" t="s">
        <v>113</v>
      </c>
      <c r="H73" s="762"/>
      <c r="I73" s="763" t="s">
        <v>114</v>
      </c>
      <c r="J73" s="764"/>
      <c r="K73" s="761" t="s">
        <v>113</v>
      </c>
      <c r="L73" s="762"/>
      <c r="M73" s="763" t="s">
        <v>114</v>
      </c>
      <c r="N73" s="764"/>
      <c r="O73" s="761" t="s">
        <v>113</v>
      </c>
      <c r="P73" s="762"/>
      <c r="Q73" s="763" t="s">
        <v>114</v>
      </c>
      <c r="R73" s="764"/>
    </row>
    <row r="74" spans="1:18" ht="12.75" customHeight="1" x14ac:dyDescent="0.2">
      <c r="A74" s="758">
        <v>44119</v>
      </c>
      <c r="B74" s="759"/>
      <c r="C74" s="85">
        <v>9580</v>
      </c>
      <c r="D74" s="445">
        <v>0</v>
      </c>
      <c r="E74" s="85">
        <v>9003</v>
      </c>
      <c r="F74" s="446">
        <v>0</v>
      </c>
      <c r="G74" s="85">
        <v>6877</v>
      </c>
      <c r="H74" s="445">
        <v>0</v>
      </c>
      <c r="I74" s="85">
        <v>6841</v>
      </c>
      <c r="J74" s="446">
        <v>0</v>
      </c>
      <c r="K74" s="85">
        <v>2087</v>
      </c>
      <c r="L74" s="445">
        <v>0</v>
      </c>
      <c r="M74" s="85">
        <v>1455</v>
      </c>
      <c r="N74" s="446">
        <v>0</v>
      </c>
      <c r="O74" s="63">
        <v>616</v>
      </c>
      <c r="P74" s="445">
        <v>0</v>
      </c>
      <c r="Q74" s="63">
        <v>707</v>
      </c>
      <c r="R74" s="447">
        <v>0</v>
      </c>
    </row>
    <row r="75" spans="1:18" ht="12.75" customHeight="1" x14ac:dyDescent="0.2">
      <c r="A75" s="758">
        <v>44150</v>
      </c>
      <c r="B75" s="759"/>
      <c r="C75" s="85">
        <v>12308</v>
      </c>
      <c r="D75" s="445">
        <v>0</v>
      </c>
      <c r="E75" s="85">
        <v>12769</v>
      </c>
      <c r="F75" s="446">
        <v>0</v>
      </c>
      <c r="G75" s="85">
        <v>10814</v>
      </c>
      <c r="H75" s="445">
        <v>0</v>
      </c>
      <c r="I75" s="85">
        <v>10821</v>
      </c>
      <c r="J75" s="446">
        <v>0</v>
      </c>
      <c r="K75" s="85">
        <v>1332</v>
      </c>
      <c r="L75" s="445">
        <v>0</v>
      </c>
      <c r="M75" s="85">
        <v>1405</v>
      </c>
      <c r="N75" s="446">
        <v>0</v>
      </c>
      <c r="O75" s="63">
        <v>162</v>
      </c>
      <c r="P75" s="445">
        <v>0</v>
      </c>
      <c r="Q75" s="63">
        <v>543</v>
      </c>
      <c r="R75" s="446">
        <v>0</v>
      </c>
    </row>
    <row r="76" spans="1:18" ht="12.75" customHeight="1" x14ac:dyDescent="0.2">
      <c r="A76" s="758">
        <v>44180</v>
      </c>
      <c r="B76" s="759"/>
      <c r="C76" s="85">
        <v>14504</v>
      </c>
      <c r="D76" s="445">
        <v>0</v>
      </c>
      <c r="E76" s="85">
        <v>13559</v>
      </c>
      <c r="F76" s="446">
        <v>0</v>
      </c>
      <c r="G76" s="85">
        <v>11344</v>
      </c>
      <c r="H76" s="445">
        <v>0</v>
      </c>
      <c r="I76" s="85">
        <v>11114</v>
      </c>
      <c r="J76" s="446">
        <v>0</v>
      </c>
      <c r="K76" s="85">
        <v>2400</v>
      </c>
      <c r="L76" s="445">
        <v>0</v>
      </c>
      <c r="M76" s="85">
        <v>1523</v>
      </c>
      <c r="N76" s="446">
        <v>0</v>
      </c>
      <c r="O76" s="63">
        <v>760</v>
      </c>
      <c r="P76" s="445">
        <v>0</v>
      </c>
      <c r="Q76" s="63">
        <v>922</v>
      </c>
      <c r="R76" s="446">
        <v>0</v>
      </c>
    </row>
    <row r="77" spans="1:18" ht="12.75" customHeight="1" x14ac:dyDescent="0.2">
      <c r="A77" s="758">
        <v>44211</v>
      </c>
      <c r="B77" s="759"/>
      <c r="C77" s="85">
        <v>14953</v>
      </c>
      <c r="D77" s="445">
        <v>0</v>
      </c>
      <c r="E77" s="85">
        <v>15672</v>
      </c>
      <c r="F77" s="446">
        <v>0</v>
      </c>
      <c r="G77" s="85">
        <v>12177</v>
      </c>
      <c r="H77" s="445">
        <v>0</v>
      </c>
      <c r="I77" s="85">
        <v>12392</v>
      </c>
      <c r="J77" s="446">
        <v>0</v>
      </c>
      <c r="K77" s="85">
        <v>1781</v>
      </c>
      <c r="L77" s="445">
        <v>0</v>
      </c>
      <c r="M77" s="85">
        <v>2256</v>
      </c>
      <c r="N77" s="446">
        <v>0</v>
      </c>
      <c r="O77" s="63">
        <v>995</v>
      </c>
      <c r="P77" s="445">
        <v>0</v>
      </c>
      <c r="Q77" s="63">
        <v>1024</v>
      </c>
      <c r="R77" s="446">
        <v>0</v>
      </c>
    </row>
    <row r="78" spans="1:18" ht="12.75" customHeight="1" x14ac:dyDescent="0.2">
      <c r="A78" s="758">
        <v>44242</v>
      </c>
      <c r="B78" s="759"/>
      <c r="C78" s="85">
        <v>12440</v>
      </c>
      <c r="D78" s="445">
        <v>0</v>
      </c>
      <c r="E78" s="85">
        <v>12763</v>
      </c>
      <c r="F78" s="446">
        <v>0</v>
      </c>
      <c r="G78" s="85">
        <v>10470</v>
      </c>
      <c r="H78" s="445">
        <v>0</v>
      </c>
      <c r="I78" s="85">
        <v>10574</v>
      </c>
      <c r="J78" s="446">
        <v>0</v>
      </c>
      <c r="K78" s="85">
        <v>1426</v>
      </c>
      <c r="L78" s="445">
        <v>0</v>
      </c>
      <c r="M78" s="85">
        <v>1415</v>
      </c>
      <c r="N78" s="446">
        <v>0</v>
      </c>
      <c r="O78" s="63">
        <v>544</v>
      </c>
      <c r="P78" s="445">
        <v>0</v>
      </c>
      <c r="Q78" s="63">
        <v>774</v>
      </c>
      <c r="R78" s="446">
        <v>0</v>
      </c>
    </row>
    <row r="79" spans="1:18" ht="12.75" customHeight="1" x14ac:dyDescent="0.2">
      <c r="A79" s="758">
        <v>44270</v>
      </c>
      <c r="B79" s="759"/>
      <c r="C79" s="85">
        <v>14114</v>
      </c>
      <c r="D79" s="445">
        <v>0</v>
      </c>
      <c r="E79" s="85">
        <v>14696</v>
      </c>
      <c r="F79" s="446">
        <v>0</v>
      </c>
      <c r="G79" s="85">
        <v>12055</v>
      </c>
      <c r="H79" s="445">
        <v>0</v>
      </c>
      <c r="I79" s="85">
        <v>12207</v>
      </c>
      <c r="J79" s="446">
        <v>0</v>
      </c>
      <c r="K79" s="85">
        <v>1508</v>
      </c>
      <c r="L79" s="445">
        <v>0</v>
      </c>
      <c r="M79" s="85">
        <v>1459</v>
      </c>
      <c r="N79" s="446">
        <v>0</v>
      </c>
      <c r="O79" s="63">
        <v>551</v>
      </c>
      <c r="P79" s="445">
        <v>0</v>
      </c>
      <c r="Q79" s="63">
        <v>1030</v>
      </c>
      <c r="R79" s="446">
        <v>0</v>
      </c>
    </row>
    <row r="80" spans="1:18" ht="12.75" customHeight="1" x14ac:dyDescent="0.2">
      <c r="A80" s="758">
        <v>44301</v>
      </c>
      <c r="B80" s="759"/>
      <c r="C80" s="85">
        <v>2056</v>
      </c>
      <c r="D80" s="445">
        <v>0</v>
      </c>
      <c r="E80" s="85">
        <v>3467</v>
      </c>
      <c r="F80" s="446">
        <v>0</v>
      </c>
      <c r="G80" s="85">
        <v>1707</v>
      </c>
      <c r="H80" s="445">
        <v>0</v>
      </c>
      <c r="I80" s="85">
        <v>2000</v>
      </c>
      <c r="J80" s="446">
        <v>0</v>
      </c>
      <c r="K80" s="85">
        <v>219</v>
      </c>
      <c r="L80" s="445">
        <v>0</v>
      </c>
      <c r="M80" s="85">
        <v>426</v>
      </c>
      <c r="N80" s="446">
        <v>0</v>
      </c>
      <c r="O80" s="63">
        <v>130</v>
      </c>
      <c r="P80" s="445">
        <v>0</v>
      </c>
      <c r="Q80" s="63">
        <v>1041</v>
      </c>
      <c r="R80" s="446">
        <v>0</v>
      </c>
    </row>
    <row r="81" spans="1:18" ht="12.75" customHeight="1" x14ac:dyDescent="0.2">
      <c r="A81" s="758">
        <v>44331</v>
      </c>
      <c r="B81" s="759"/>
      <c r="C81" s="85">
        <v>441</v>
      </c>
      <c r="D81" s="445">
        <v>0</v>
      </c>
      <c r="E81" s="85">
        <v>1747</v>
      </c>
      <c r="F81" s="446">
        <v>0</v>
      </c>
      <c r="G81" s="85">
        <v>319</v>
      </c>
      <c r="H81" s="445">
        <v>0</v>
      </c>
      <c r="I81" s="85">
        <v>231</v>
      </c>
      <c r="J81" s="446">
        <v>0</v>
      </c>
      <c r="K81" s="85">
        <v>33</v>
      </c>
      <c r="L81" s="445">
        <v>0</v>
      </c>
      <c r="M81" s="85">
        <v>477</v>
      </c>
      <c r="N81" s="446">
        <v>0</v>
      </c>
      <c r="O81" s="63">
        <v>89</v>
      </c>
      <c r="P81" s="445">
        <v>0</v>
      </c>
      <c r="Q81" s="63">
        <v>1039</v>
      </c>
      <c r="R81" s="446">
        <v>0</v>
      </c>
    </row>
    <row r="82" spans="1:18" ht="12.75" customHeight="1" x14ac:dyDescent="0.2">
      <c r="A82" s="758">
        <v>44362</v>
      </c>
      <c r="B82" s="759"/>
      <c r="C82" s="85">
        <v>5292</v>
      </c>
      <c r="D82" s="445">
        <v>0</v>
      </c>
      <c r="E82" s="85">
        <v>7662</v>
      </c>
      <c r="F82" s="446">
        <v>0</v>
      </c>
      <c r="G82" s="85">
        <v>4872</v>
      </c>
      <c r="H82" s="445">
        <v>0</v>
      </c>
      <c r="I82" s="85">
        <v>5124</v>
      </c>
      <c r="J82" s="446">
        <v>0</v>
      </c>
      <c r="K82" s="85">
        <v>3</v>
      </c>
      <c r="L82" s="445">
        <v>0</v>
      </c>
      <c r="M82" s="85">
        <v>458</v>
      </c>
      <c r="N82" s="446">
        <v>0</v>
      </c>
      <c r="O82" s="63">
        <v>417</v>
      </c>
      <c r="P82" s="445">
        <v>0</v>
      </c>
      <c r="Q82" s="63">
        <v>2080</v>
      </c>
      <c r="R82" s="446">
        <v>0</v>
      </c>
    </row>
    <row r="83" spans="1:18" ht="12.75" customHeight="1" x14ac:dyDescent="0.2">
      <c r="A83" s="758">
        <v>44392</v>
      </c>
      <c r="B83" s="759"/>
      <c r="C83" s="85">
        <v>8516</v>
      </c>
      <c r="D83" s="445">
        <v>0</v>
      </c>
      <c r="E83" s="85">
        <v>11300</v>
      </c>
      <c r="F83" s="446">
        <v>0</v>
      </c>
      <c r="G83" s="85">
        <v>7541</v>
      </c>
      <c r="H83" s="445">
        <v>0</v>
      </c>
      <c r="I83" s="85">
        <v>8129</v>
      </c>
      <c r="J83" s="446">
        <v>0</v>
      </c>
      <c r="K83" s="85">
        <v>152</v>
      </c>
      <c r="L83" s="445">
        <v>0</v>
      </c>
      <c r="M83" s="85">
        <v>257</v>
      </c>
      <c r="N83" s="446">
        <v>0</v>
      </c>
      <c r="O83" s="63">
        <v>823</v>
      </c>
      <c r="P83" s="445">
        <v>0</v>
      </c>
      <c r="Q83" s="63">
        <v>2914</v>
      </c>
      <c r="R83" s="446">
        <v>0</v>
      </c>
    </row>
    <row r="84" spans="1:18" ht="12.75" customHeight="1" x14ac:dyDescent="0.2">
      <c r="A84" s="758">
        <v>44423</v>
      </c>
      <c r="B84" s="759"/>
      <c r="C84" s="85">
        <v>13444</v>
      </c>
      <c r="D84" s="445">
        <v>0</v>
      </c>
      <c r="E84" s="85">
        <v>13601</v>
      </c>
      <c r="F84" s="446">
        <v>0</v>
      </c>
      <c r="G84" s="85">
        <v>10006</v>
      </c>
      <c r="H84" s="445">
        <v>0</v>
      </c>
      <c r="I84" s="85">
        <v>10271</v>
      </c>
      <c r="J84" s="446">
        <v>0</v>
      </c>
      <c r="K84" s="85">
        <v>391</v>
      </c>
      <c r="L84" s="445">
        <v>0</v>
      </c>
      <c r="M84" s="85">
        <v>643</v>
      </c>
      <c r="N84" s="446">
        <v>0</v>
      </c>
      <c r="O84" s="63">
        <v>3047</v>
      </c>
      <c r="P84" s="445">
        <v>0</v>
      </c>
      <c r="Q84" s="63">
        <v>2687</v>
      </c>
      <c r="R84" s="446">
        <v>0</v>
      </c>
    </row>
    <row r="85" spans="1:18" ht="12.75" customHeight="1" x14ac:dyDescent="0.2">
      <c r="A85" s="758">
        <v>44454</v>
      </c>
      <c r="B85" s="759"/>
      <c r="C85" s="85">
        <v>10114</v>
      </c>
      <c r="D85" s="445">
        <v>0</v>
      </c>
      <c r="E85" s="85">
        <v>10648</v>
      </c>
      <c r="F85" s="446">
        <v>0</v>
      </c>
      <c r="G85" s="85">
        <v>7846</v>
      </c>
      <c r="H85" s="445">
        <v>0</v>
      </c>
      <c r="I85" s="85">
        <v>8062</v>
      </c>
      <c r="J85" s="446">
        <v>0</v>
      </c>
      <c r="K85" s="85">
        <v>53</v>
      </c>
      <c r="L85" s="445">
        <v>0</v>
      </c>
      <c r="M85" s="85">
        <v>142</v>
      </c>
      <c r="N85" s="446">
        <v>0</v>
      </c>
      <c r="O85" s="63">
        <v>2215</v>
      </c>
      <c r="P85" s="445">
        <v>0</v>
      </c>
      <c r="Q85" s="63">
        <v>2444</v>
      </c>
      <c r="R85" s="446">
        <v>0</v>
      </c>
    </row>
    <row r="86" spans="1:18" ht="12.75" customHeight="1" x14ac:dyDescent="0.2">
      <c r="A86" s="758">
        <v>44484</v>
      </c>
      <c r="B86" s="759"/>
      <c r="C86" s="85">
        <v>12196</v>
      </c>
      <c r="D86" s="445">
        <v>0</v>
      </c>
      <c r="E86" s="85">
        <v>12450</v>
      </c>
      <c r="F86" s="446">
        <v>0</v>
      </c>
      <c r="G86" s="85">
        <v>9034</v>
      </c>
      <c r="H86" s="445">
        <v>0</v>
      </c>
      <c r="I86" s="85">
        <v>9279</v>
      </c>
      <c r="J86" s="446">
        <v>0</v>
      </c>
      <c r="K86" s="85">
        <v>1263</v>
      </c>
      <c r="L86" s="445">
        <v>0</v>
      </c>
      <c r="M86" s="85">
        <v>795</v>
      </c>
      <c r="N86" s="446">
        <v>0</v>
      </c>
      <c r="O86" s="63">
        <v>1899</v>
      </c>
      <c r="P86" s="445">
        <v>0</v>
      </c>
      <c r="Q86" s="63">
        <v>2376</v>
      </c>
      <c r="R86" s="446">
        <v>0</v>
      </c>
    </row>
    <row r="87" spans="1:18" ht="12.75" customHeight="1" x14ac:dyDescent="0.2">
      <c r="A87" s="758">
        <v>44515</v>
      </c>
      <c r="B87" s="759"/>
      <c r="C87" s="85">
        <v>17023</v>
      </c>
      <c r="D87" s="445">
        <v>0</v>
      </c>
      <c r="E87" s="85">
        <v>14011</v>
      </c>
      <c r="F87" s="446">
        <v>0</v>
      </c>
      <c r="G87" s="85">
        <v>8548</v>
      </c>
      <c r="H87" s="445">
        <v>0</v>
      </c>
      <c r="I87" s="85">
        <v>8502</v>
      </c>
      <c r="J87" s="446">
        <v>0</v>
      </c>
      <c r="K87" s="85">
        <v>3829</v>
      </c>
      <c r="L87" s="445">
        <v>0</v>
      </c>
      <c r="M87" s="85">
        <v>2543</v>
      </c>
      <c r="N87" s="446">
        <v>0</v>
      </c>
      <c r="O87" s="63">
        <v>4646</v>
      </c>
      <c r="P87" s="445">
        <v>0</v>
      </c>
      <c r="Q87" s="63">
        <v>2966</v>
      </c>
      <c r="R87" s="446">
        <v>0</v>
      </c>
    </row>
    <row r="88" spans="1:18" ht="12.75" customHeight="1" x14ac:dyDescent="0.2">
      <c r="A88" s="758">
        <v>44545</v>
      </c>
      <c r="B88" s="759"/>
      <c r="C88" s="85">
        <v>19192</v>
      </c>
      <c r="D88" s="445">
        <v>0</v>
      </c>
      <c r="E88" s="85">
        <v>17803</v>
      </c>
      <c r="F88" s="446">
        <v>0</v>
      </c>
      <c r="G88" s="85">
        <v>10882</v>
      </c>
      <c r="H88" s="445">
        <v>0</v>
      </c>
      <c r="I88" s="85">
        <v>10942</v>
      </c>
      <c r="J88" s="446">
        <v>0</v>
      </c>
      <c r="K88" s="85">
        <v>1474</v>
      </c>
      <c r="L88" s="445">
        <v>0</v>
      </c>
      <c r="M88" s="85">
        <v>1082</v>
      </c>
      <c r="N88" s="446">
        <v>0</v>
      </c>
      <c r="O88" s="63">
        <v>6836</v>
      </c>
      <c r="P88" s="445">
        <v>0</v>
      </c>
      <c r="Q88" s="63">
        <v>5779</v>
      </c>
      <c r="R88" s="446">
        <v>0</v>
      </c>
    </row>
    <row r="89" spans="1:18" ht="12.75" customHeight="1" x14ac:dyDescent="0.2">
      <c r="A89" s="758">
        <v>44576</v>
      </c>
      <c r="B89" s="759"/>
      <c r="C89" s="85">
        <v>16687</v>
      </c>
      <c r="D89" s="445">
        <v>0</v>
      </c>
      <c r="E89" s="85">
        <v>17427</v>
      </c>
      <c r="F89" s="446">
        <v>0</v>
      </c>
      <c r="G89" s="85">
        <v>10450</v>
      </c>
      <c r="H89" s="445">
        <v>0</v>
      </c>
      <c r="I89" s="85">
        <v>10311</v>
      </c>
      <c r="J89" s="446">
        <v>0</v>
      </c>
      <c r="K89" s="85">
        <v>1004</v>
      </c>
      <c r="L89" s="445">
        <v>0</v>
      </c>
      <c r="M89" s="85">
        <v>1351</v>
      </c>
      <c r="N89" s="446">
        <v>0</v>
      </c>
      <c r="O89" s="63">
        <v>5233</v>
      </c>
      <c r="P89" s="445">
        <v>0</v>
      </c>
      <c r="Q89" s="63">
        <v>5765</v>
      </c>
      <c r="R89" s="446">
        <v>0</v>
      </c>
    </row>
    <row r="90" spans="1:18" ht="12.75" customHeight="1" x14ac:dyDescent="0.2">
      <c r="A90" s="758">
        <v>44607</v>
      </c>
      <c r="B90" s="759"/>
      <c r="C90" s="85">
        <v>11926</v>
      </c>
      <c r="D90" s="445">
        <v>0</v>
      </c>
      <c r="E90" s="85">
        <v>12969</v>
      </c>
      <c r="F90" s="446">
        <v>0</v>
      </c>
      <c r="G90" s="85">
        <v>6672</v>
      </c>
      <c r="H90" s="445">
        <v>0</v>
      </c>
      <c r="I90" s="85">
        <v>6872</v>
      </c>
      <c r="J90" s="446">
        <v>0</v>
      </c>
      <c r="K90" s="85">
        <v>1057</v>
      </c>
      <c r="L90" s="445">
        <v>0</v>
      </c>
      <c r="M90" s="85">
        <v>1686</v>
      </c>
      <c r="N90" s="446">
        <v>0</v>
      </c>
      <c r="O90" s="63">
        <v>4197</v>
      </c>
      <c r="P90" s="445">
        <v>0</v>
      </c>
      <c r="Q90" s="63">
        <v>4411</v>
      </c>
      <c r="R90" s="446">
        <v>0</v>
      </c>
    </row>
    <row r="91" spans="1:18" ht="12.75" customHeight="1" x14ac:dyDescent="0.2">
      <c r="A91" s="758">
        <v>44635</v>
      </c>
      <c r="B91" s="759"/>
      <c r="C91" s="85">
        <v>16275</v>
      </c>
      <c r="D91" s="445">
        <v>0</v>
      </c>
      <c r="E91" s="85">
        <v>16771</v>
      </c>
      <c r="F91" s="446">
        <v>0</v>
      </c>
      <c r="G91" s="85">
        <v>9108</v>
      </c>
      <c r="H91" s="445">
        <v>0</v>
      </c>
      <c r="I91" s="85">
        <v>9269</v>
      </c>
      <c r="J91" s="446">
        <v>0</v>
      </c>
      <c r="K91" s="85">
        <v>1456</v>
      </c>
      <c r="L91" s="445">
        <v>0</v>
      </c>
      <c r="M91" s="85">
        <v>1584</v>
      </c>
      <c r="N91" s="446">
        <v>0</v>
      </c>
      <c r="O91" s="63">
        <v>5711</v>
      </c>
      <c r="P91" s="445">
        <v>0</v>
      </c>
      <c r="Q91" s="63">
        <v>5918</v>
      </c>
      <c r="R91" s="446">
        <v>0</v>
      </c>
    </row>
    <row r="92" spans="1:18" ht="12.75" customHeight="1" x14ac:dyDescent="0.2">
      <c r="A92" s="758">
        <v>44666</v>
      </c>
      <c r="B92" s="759"/>
      <c r="C92" s="85">
        <v>24974</v>
      </c>
      <c r="D92" s="445">
        <v>0</v>
      </c>
      <c r="E92" s="85">
        <v>24523</v>
      </c>
      <c r="F92" s="446">
        <v>0</v>
      </c>
      <c r="G92" s="85">
        <v>13596</v>
      </c>
      <c r="H92" s="445">
        <v>0</v>
      </c>
      <c r="I92" s="85">
        <v>14487</v>
      </c>
      <c r="J92" s="446">
        <v>0</v>
      </c>
      <c r="K92" s="85">
        <v>5072</v>
      </c>
      <c r="L92" s="445">
        <v>0</v>
      </c>
      <c r="M92" s="85">
        <v>4324</v>
      </c>
      <c r="N92" s="446">
        <v>0</v>
      </c>
      <c r="O92" s="63">
        <v>6306</v>
      </c>
      <c r="P92" s="433">
        <v>0</v>
      </c>
      <c r="Q92" s="63">
        <v>5712</v>
      </c>
      <c r="R92" s="446">
        <v>0</v>
      </c>
    </row>
    <row r="93" spans="1:18" ht="12.75" customHeight="1" x14ac:dyDescent="0.2">
      <c r="A93" s="758">
        <v>44696</v>
      </c>
      <c r="B93" s="759"/>
      <c r="C93" s="85">
        <v>40063</v>
      </c>
      <c r="D93" s="445">
        <v>0</v>
      </c>
      <c r="E93" s="85">
        <v>39268</v>
      </c>
      <c r="F93" s="446">
        <v>0</v>
      </c>
      <c r="G93" s="85">
        <v>21308</v>
      </c>
      <c r="H93" s="445">
        <v>0</v>
      </c>
      <c r="I93" s="85">
        <v>21598</v>
      </c>
      <c r="J93" s="446">
        <v>0</v>
      </c>
      <c r="K93" s="85">
        <v>11519</v>
      </c>
      <c r="L93" s="445">
        <v>0</v>
      </c>
      <c r="M93" s="85">
        <v>10096</v>
      </c>
      <c r="N93" s="446">
        <v>0</v>
      </c>
      <c r="O93" s="63">
        <v>7236</v>
      </c>
      <c r="P93" s="433">
        <v>0</v>
      </c>
      <c r="Q93" s="63">
        <v>7574</v>
      </c>
      <c r="R93" s="446">
        <v>0</v>
      </c>
    </row>
    <row r="94" spans="1:18" ht="12.75" customHeight="1" x14ac:dyDescent="0.2">
      <c r="A94" s="758">
        <v>44727</v>
      </c>
      <c r="B94" s="759"/>
      <c r="C94" s="85">
        <v>36519</v>
      </c>
      <c r="D94" s="445">
        <v>0</v>
      </c>
      <c r="E94" s="85">
        <v>34414</v>
      </c>
      <c r="F94" s="446">
        <v>0</v>
      </c>
      <c r="G94" s="85">
        <v>15034</v>
      </c>
      <c r="H94" s="445">
        <v>0</v>
      </c>
      <c r="I94" s="85">
        <v>15149</v>
      </c>
      <c r="J94" s="446">
        <v>0</v>
      </c>
      <c r="K94" s="85">
        <v>12913</v>
      </c>
      <c r="L94" s="445">
        <v>0</v>
      </c>
      <c r="M94" s="85">
        <v>10927</v>
      </c>
      <c r="N94" s="446">
        <v>0</v>
      </c>
      <c r="O94" s="63">
        <v>8572</v>
      </c>
      <c r="P94" s="433">
        <v>0</v>
      </c>
      <c r="Q94" s="63">
        <v>8338</v>
      </c>
      <c r="R94" s="446">
        <v>0</v>
      </c>
    </row>
    <row r="95" spans="1:18" ht="12.75" customHeight="1" x14ac:dyDescent="0.2">
      <c r="A95" s="758">
        <v>44757</v>
      </c>
      <c r="B95" s="759"/>
      <c r="C95" s="85">
        <v>50500</v>
      </c>
      <c r="D95" s="445">
        <v>0</v>
      </c>
      <c r="E95" s="85">
        <v>46177</v>
      </c>
      <c r="F95" s="446">
        <v>0</v>
      </c>
      <c r="G95" s="85">
        <v>20542</v>
      </c>
      <c r="H95" s="445">
        <v>0</v>
      </c>
      <c r="I95" s="85">
        <v>20858</v>
      </c>
      <c r="J95" s="446">
        <v>0</v>
      </c>
      <c r="K95" s="85">
        <v>18710</v>
      </c>
      <c r="L95" s="445">
        <v>0</v>
      </c>
      <c r="M95" s="85">
        <v>14644</v>
      </c>
      <c r="N95" s="446">
        <v>0</v>
      </c>
      <c r="O95" s="63">
        <v>11248</v>
      </c>
      <c r="P95" s="433">
        <v>0</v>
      </c>
      <c r="Q95" s="63">
        <v>10675</v>
      </c>
      <c r="R95" s="446">
        <v>0</v>
      </c>
    </row>
    <row r="96" spans="1:18" ht="12.75" customHeight="1" x14ac:dyDescent="0.2">
      <c r="A96" s="758">
        <v>44788</v>
      </c>
      <c r="B96" s="759"/>
      <c r="C96" s="85">
        <v>51611</v>
      </c>
      <c r="D96" s="445">
        <v>0</v>
      </c>
      <c r="E96" s="85">
        <v>58278</v>
      </c>
      <c r="F96" s="446">
        <v>0</v>
      </c>
      <c r="G96" s="85">
        <v>24862</v>
      </c>
      <c r="H96" s="445">
        <v>0</v>
      </c>
      <c r="I96" s="85">
        <v>24069</v>
      </c>
      <c r="J96" s="446">
        <v>0</v>
      </c>
      <c r="K96" s="85">
        <v>15732</v>
      </c>
      <c r="L96" s="445">
        <v>0</v>
      </c>
      <c r="M96" s="85">
        <v>20890</v>
      </c>
      <c r="N96" s="446">
        <v>0</v>
      </c>
      <c r="O96" s="87">
        <v>11017</v>
      </c>
      <c r="P96" s="433">
        <v>0</v>
      </c>
      <c r="Q96" s="87">
        <v>13319</v>
      </c>
      <c r="R96" s="446">
        <v>0</v>
      </c>
    </row>
    <row r="97" spans="1:18" ht="12.75" customHeight="1" x14ac:dyDescent="0.2">
      <c r="A97" s="758">
        <v>44819</v>
      </c>
      <c r="B97" s="759"/>
      <c r="C97" s="85">
        <v>42484</v>
      </c>
      <c r="D97" s="445">
        <v>0</v>
      </c>
      <c r="E97" s="85">
        <v>44917</v>
      </c>
      <c r="F97" s="446">
        <v>0</v>
      </c>
      <c r="G97" s="85">
        <v>17438</v>
      </c>
      <c r="H97" s="445">
        <v>0</v>
      </c>
      <c r="I97" s="85">
        <v>16952</v>
      </c>
      <c r="J97" s="446">
        <v>0</v>
      </c>
      <c r="K97" s="85">
        <v>16538</v>
      </c>
      <c r="L97" s="445">
        <v>0</v>
      </c>
      <c r="M97" s="85">
        <v>17625</v>
      </c>
      <c r="N97" s="446">
        <v>0</v>
      </c>
      <c r="O97" s="87">
        <v>8508</v>
      </c>
      <c r="P97" s="433">
        <v>0</v>
      </c>
      <c r="Q97" s="87">
        <v>10340</v>
      </c>
      <c r="R97" s="446">
        <v>0</v>
      </c>
    </row>
    <row r="98" spans="1:18" ht="12.75" customHeight="1" x14ac:dyDescent="0.2">
      <c r="A98" s="6"/>
      <c r="B98" s="232"/>
      <c r="C98" s="85"/>
      <c r="D98" s="105"/>
      <c r="E98" s="85"/>
      <c r="F98" s="66"/>
      <c r="G98" s="85"/>
      <c r="H98" s="105"/>
      <c r="I98" s="85"/>
      <c r="J98" s="66"/>
      <c r="K98" s="85"/>
      <c r="L98" s="105"/>
      <c r="M98" s="85"/>
      <c r="N98" s="18"/>
      <c r="O98" s="172"/>
      <c r="P98" s="101"/>
      <c r="R98" s="81"/>
    </row>
    <row r="99" spans="1:18" ht="12.75" customHeight="1" x14ac:dyDescent="0.2">
      <c r="A99" s="742" t="s">
        <v>471</v>
      </c>
      <c r="B99" s="760"/>
      <c r="C99" s="163">
        <v>291039</v>
      </c>
      <c r="D99" s="99"/>
      <c r="E99" s="163">
        <v>294744</v>
      </c>
      <c r="F99" s="78"/>
      <c r="G99" s="163">
        <v>139010</v>
      </c>
      <c r="H99" s="99"/>
      <c r="I99" s="163">
        <v>139565</v>
      </c>
      <c r="J99" s="78"/>
      <c r="K99" s="163">
        <v>84001</v>
      </c>
      <c r="L99" s="99"/>
      <c r="M99" s="163">
        <v>83127</v>
      </c>
      <c r="N99" s="73"/>
      <c r="O99" s="163">
        <v>68028</v>
      </c>
      <c r="P99" s="101"/>
      <c r="Q99" s="163">
        <v>72052</v>
      </c>
      <c r="R99" s="81"/>
    </row>
    <row r="100" spans="1:18" ht="12.75" customHeight="1" x14ac:dyDescent="0.2">
      <c r="A100" s="742" t="s">
        <v>472</v>
      </c>
      <c r="B100" s="760"/>
      <c r="C100" s="163">
        <v>81370</v>
      </c>
      <c r="D100" s="99"/>
      <c r="E100" s="163">
        <v>91556</v>
      </c>
      <c r="F100" s="78"/>
      <c r="G100" s="163">
        <v>66993</v>
      </c>
      <c r="H100" s="99"/>
      <c r="I100" s="163">
        <v>68990</v>
      </c>
      <c r="J100" s="78"/>
      <c r="K100" s="163">
        <v>5566</v>
      </c>
      <c r="L100" s="99"/>
      <c r="M100" s="163">
        <v>7533</v>
      </c>
      <c r="N100" s="19"/>
      <c r="O100" s="163">
        <v>8811</v>
      </c>
      <c r="P100" s="101"/>
      <c r="Q100" s="163">
        <v>15033</v>
      </c>
      <c r="R100" s="81"/>
    </row>
    <row r="101" spans="1:18" ht="12.75" customHeight="1" thickBot="1" x14ac:dyDescent="0.25">
      <c r="A101" s="7" t="s">
        <v>5</v>
      </c>
      <c r="B101" s="611" t="s">
        <v>473</v>
      </c>
      <c r="C101" s="175">
        <v>2.5767358977510137</v>
      </c>
      <c r="D101" s="189"/>
      <c r="E101" s="175">
        <v>2.2192756345842981</v>
      </c>
      <c r="F101" s="174"/>
      <c r="G101" s="175">
        <v>1.0749929097069844</v>
      </c>
      <c r="H101" s="189"/>
      <c r="I101" s="175">
        <v>1.0229743441078418</v>
      </c>
      <c r="J101" s="174"/>
      <c r="K101" s="175">
        <v>14.091807402084083</v>
      </c>
      <c r="L101" s="189"/>
      <c r="M101" s="175">
        <v>10.035045798486658</v>
      </c>
      <c r="N101" s="174"/>
      <c r="O101" s="175">
        <v>6.7208035410282605</v>
      </c>
      <c r="P101" s="403"/>
      <c r="Q101" s="175">
        <v>3.7929222377436309</v>
      </c>
      <c r="R101" s="79"/>
    </row>
    <row r="102" spans="1:18" ht="12.75" customHeight="1" x14ac:dyDescent="0.2">
      <c r="A102" s="454" t="s">
        <v>355</v>
      </c>
      <c r="B102" s="1"/>
      <c r="M102" s="21"/>
      <c r="O102" s="21" t="s">
        <v>293</v>
      </c>
    </row>
    <row r="103" spans="1:18" ht="12.75" customHeight="1" x14ac:dyDescent="0.2">
      <c r="A103" s="454" t="s">
        <v>115</v>
      </c>
      <c r="B103" s="1"/>
    </row>
  </sheetData>
  <mergeCells count="121">
    <mergeCell ref="A8:B8"/>
    <mergeCell ref="A9:B9"/>
    <mergeCell ref="A10:B10"/>
    <mergeCell ref="A12:B12"/>
    <mergeCell ref="A14:B14"/>
    <mergeCell ref="A13:B13"/>
    <mergeCell ref="A15:B15"/>
    <mergeCell ref="A11:B11"/>
    <mergeCell ref="A31:B31"/>
    <mergeCell ref="A27:B27"/>
    <mergeCell ref="A28:B28"/>
    <mergeCell ref="A16:B16"/>
    <mergeCell ref="A25:B25"/>
    <mergeCell ref="A26:B26"/>
    <mergeCell ref="A17:B17"/>
    <mergeCell ref="A19:B19"/>
    <mergeCell ref="A24:B24"/>
    <mergeCell ref="A30:B30"/>
    <mergeCell ref="A21:B21"/>
    <mergeCell ref="A22:B22"/>
    <mergeCell ref="A23:B23"/>
    <mergeCell ref="A36:R36"/>
    <mergeCell ref="A37:B37"/>
    <mergeCell ref="C37:F37"/>
    <mergeCell ref="G37:J37"/>
    <mergeCell ref="K37:N37"/>
    <mergeCell ref="O37:R37"/>
    <mergeCell ref="A1:R1"/>
    <mergeCell ref="K2:R2"/>
    <mergeCell ref="C3:D4"/>
    <mergeCell ref="K3:L4"/>
    <mergeCell ref="M3:R3"/>
    <mergeCell ref="E3:J3"/>
    <mergeCell ref="E4:F4"/>
    <mergeCell ref="G4:H4"/>
    <mergeCell ref="C2:J2"/>
    <mergeCell ref="A2:B3"/>
    <mergeCell ref="O4:P4"/>
    <mergeCell ref="M4:N4"/>
    <mergeCell ref="A20:B20"/>
    <mergeCell ref="A4:B4"/>
    <mergeCell ref="A18:B18"/>
    <mergeCell ref="A5:B5"/>
    <mergeCell ref="A6:B6"/>
    <mergeCell ref="A7:B7"/>
    <mergeCell ref="K38:L38"/>
    <mergeCell ref="M38:N38"/>
    <mergeCell ref="O38:P38"/>
    <mergeCell ref="Q38:R38"/>
    <mergeCell ref="A39:B39"/>
    <mergeCell ref="A38:B38"/>
    <mergeCell ref="C38:D38"/>
    <mergeCell ref="E38:F38"/>
    <mergeCell ref="G38:H38"/>
    <mergeCell ref="I38:J38"/>
    <mergeCell ref="A45:B45"/>
    <mergeCell ref="A46:B46"/>
    <mergeCell ref="A47:B47"/>
    <mergeCell ref="A48:B48"/>
    <mergeCell ref="A49:B49"/>
    <mergeCell ref="A40:B40"/>
    <mergeCell ref="A41:B41"/>
    <mergeCell ref="A42:B42"/>
    <mergeCell ref="A43:B43"/>
    <mergeCell ref="A44:B44"/>
    <mergeCell ref="A55:B55"/>
    <mergeCell ref="A56:B56"/>
    <mergeCell ref="A57:B57"/>
    <mergeCell ref="A58:B58"/>
    <mergeCell ref="A59:B59"/>
    <mergeCell ref="A50:B50"/>
    <mergeCell ref="A51:B51"/>
    <mergeCell ref="A52:B52"/>
    <mergeCell ref="A53:B53"/>
    <mergeCell ref="A54:B54"/>
    <mergeCell ref="A71:R71"/>
    <mergeCell ref="A72:B72"/>
    <mergeCell ref="C72:F72"/>
    <mergeCell ref="G72:J72"/>
    <mergeCell ref="K72:N72"/>
    <mergeCell ref="O72:R72"/>
    <mergeCell ref="A60:B60"/>
    <mergeCell ref="A61:B61"/>
    <mergeCell ref="A62:B62"/>
    <mergeCell ref="A64:B64"/>
    <mergeCell ref="A65:B65"/>
    <mergeCell ref="A75:B75"/>
    <mergeCell ref="A76:B76"/>
    <mergeCell ref="A77:B77"/>
    <mergeCell ref="A78:B78"/>
    <mergeCell ref="A79:B79"/>
    <mergeCell ref="K73:L73"/>
    <mergeCell ref="M73:N73"/>
    <mergeCell ref="O73:P73"/>
    <mergeCell ref="Q73:R73"/>
    <mergeCell ref="A74:B74"/>
    <mergeCell ref="A73:B73"/>
    <mergeCell ref="C73:D73"/>
    <mergeCell ref="E73:F73"/>
    <mergeCell ref="G73:H73"/>
    <mergeCell ref="I73:J73"/>
    <mergeCell ref="A85:B85"/>
    <mergeCell ref="A86:B86"/>
    <mergeCell ref="A87:B87"/>
    <mergeCell ref="A88:B88"/>
    <mergeCell ref="A89:B89"/>
    <mergeCell ref="A80:B80"/>
    <mergeCell ref="A81:B81"/>
    <mergeCell ref="A82:B82"/>
    <mergeCell ref="A83:B83"/>
    <mergeCell ref="A84:B84"/>
    <mergeCell ref="A95:B95"/>
    <mergeCell ref="A96:B96"/>
    <mergeCell ref="A97:B97"/>
    <mergeCell ref="A99:B99"/>
    <mergeCell ref="A100:B100"/>
    <mergeCell ref="A90:B90"/>
    <mergeCell ref="A91:B91"/>
    <mergeCell ref="A92:B92"/>
    <mergeCell ref="A93:B93"/>
    <mergeCell ref="A94:B94"/>
  </mergeCells>
  <conditionalFormatting sqref="E32 I32 K32 M32 O32 Q32 C32 G32">
    <cfRule type="cellIs" dxfId="61" priority="11" operator="lessThan">
      <formula>0</formula>
    </cfRule>
  </conditionalFormatting>
  <conditionalFormatting sqref="K32 M32 O32 Q32">
    <cfRule type="cellIs" dxfId="60" priority="3" operator="lessThan">
      <formula>0</formula>
    </cfRule>
  </conditionalFormatting>
  <conditionalFormatting sqref="C66 E66 G66 I66 O66 Q66 K66 M66">
    <cfRule type="cellIs" dxfId="59" priority="2" operator="lessThan">
      <formula>0</formula>
    </cfRule>
  </conditionalFormatting>
  <conditionalFormatting sqref="C101 E101 K101 M101 G101 I101 O101 Q101">
    <cfRule type="cellIs" dxfId="58" priority="1" operator="lessThan">
      <formula>0</formula>
    </cfRule>
  </conditionalFormatting>
  <printOptions horizontalCentered="1"/>
  <pageMargins left="0.6692913385826772" right="0.74803149606299213" top="0.74803149606299213" bottom="0.74803149606299213" header="0.31496062992125984" footer="0.31496062992125984"/>
  <pageSetup paperSize="9" scale="55" firstPageNumber="27" orientation="portrait" useFirstPageNumber="1" errors="dash" horizontalDpi="300" verticalDpi="300" r:id="rId1"/>
  <headerFooter>
    <oddHeader>&amp;C&amp;"Arial Black,Normal"&amp;8TABLEAU DE BORD DE L’ECONOMIE - SECTEUR REEL</oddHeader>
    <oddFooter>&amp;C&amp;P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0">
    <tabColor rgb="FF00B0F0"/>
  </sheetPr>
  <dimension ref="A1:T44"/>
  <sheetViews>
    <sheetView showZeros="0" topLeftCell="A15" zoomScale="90" zoomScaleNormal="90" zoomScalePageLayoutView="85" workbookViewId="0">
      <selection activeCell="V23" sqref="V23"/>
    </sheetView>
  </sheetViews>
  <sheetFormatPr baseColWidth="10" defaultColWidth="11.42578125" defaultRowHeight="12.75" customHeight="1" x14ac:dyDescent="0.2"/>
  <cols>
    <col min="1" max="1" width="7.42578125" customWidth="1"/>
    <col min="2" max="2" width="10.85546875" customWidth="1"/>
    <col min="3" max="3" width="8.85546875" customWidth="1"/>
    <col min="4" max="4" width="1.5703125" customWidth="1"/>
    <col min="5" max="5" width="8.42578125" customWidth="1"/>
    <col min="6" max="6" width="1.7109375" customWidth="1"/>
    <col min="7" max="7" width="8.140625" customWidth="1"/>
    <col min="8" max="8" width="1.7109375" customWidth="1"/>
    <col min="9" max="9" width="8" customWidth="1"/>
    <col min="10" max="10" width="1.7109375" customWidth="1"/>
    <col min="11" max="11" width="9.42578125" customWidth="1"/>
    <col min="12" max="12" width="1.7109375" customWidth="1"/>
    <col min="13" max="13" width="8" customWidth="1"/>
    <col min="14" max="14" width="1.7109375" customWidth="1"/>
    <col min="15" max="15" width="8.28515625" customWidth="1"/>
    <col min="16" max="16" width="1.7109375" customWidth="1"/>
    <col min="17" max="17" width="7.42578125" customWidth="1"/>
    <col min="18" max="18" width="2" customWidth="1"/>
    <col min="19" max="19" width="7.85546875" customWidth="1"/>
    <col min="20" max="20" width="2.28515625" customWidth="1"/>
  </cols>
  <sheetData>
    <row r="1" spans="1:20" ht="24" customHeight="1" thickBot="1" x14ac:dyDescent="0.25">
      <c r="A1" s="966" t="s">
        <v>427</v>
      </c>
      <c r="B1" s="967"/>
      <c r="C1" s="967"/>
      <c r="D1" s="967"/>
      <c r="E1" s="967"/>
      <c r="F1" s="967"/>
      <c r="G1" s="967"/>
      <c r="H1" s="967"/>
      <c r="I1" s="967"/>
      <c r="J1" s="967"/>
      <c r="K1" s="967"/>
      <c r="L1" s="967"/>
      <c r="M1" s="967"/>
      <c r="N1" s="967"/>
      <c r="O1" s="967"/>
      <c r="P1" s="967"/>
      <c r="Q1" s="967"/>
      <c r="R1" s="967"/>
      <c r="S1" s="967"/>
      <c r="T1" s="967"/>
    </row>
    <row r="2" spans="1:20" ht="53.25" customHeight="1" thickBot="1" x14ac:dyDescent="0.25">
      <c r="A2" s="791" t="s">
        <v>6</v>
      </c>
      <c r="B2" s="792"/>
      <c r="C2" s="793" t="s">
        <v>12</v>
      </c>
      <c r="D2" s="794"/>
      <c r="E2" s="788" t="s">
        <v>142</v>
      </c>
      <c r="F2" s="789"/>
      <c r="G2" s="787" t="s">
        <v>147</v>
      </c>
      <c r="H2" s="787"/>
      <c r="I2" s="788" t="s">
        <v>146</v>
      </c>
      <c r="J2" s="789"/>
      <c r="K2" s="787" t="s">
        <v>145</v>
      </c>
      <c r="L2" s="787"/>
      <c r="M2" s="788" t="s">
        <v>143</v>
      </c>
      <c r="N2" s="789"/>
      <c r="O2" s="787" t="s">
        <v>144</v>
      </c>
      <c r="P2" s="787"/>
      <c r="Q2" s="788" t="s">
        <v>148</v>
      </c>
      <c r="R2" s="789"/>
      <c r="S2" s="787" t="s">
        <v>149</v>
      </c>
      <c r="T2" s="790"/>
    </row>
    <row r="3" spans="1:20" ht="12.75" customHeight="1" x14ac:dyDescent="0.2">
      <c r="A3" s="1042"/>
      <c r="B3" s="671"/>
      <c r="C3" s="1015"/>
      <c r="D3" s="172"/>
      <c r="E3" s="1017"/>
      <c r="F3" s="1018"/>
      <c r="G3" s="92"/>
      <c r="H3" s="172"/>
      <c r="I3" s="1017"/>
      <c r="J3" s="1018"/>
      <c r="K3" s="92"/>
      <c r="L3" s="172"/>
      <c r="M3" s="1017"/>
      <c r="N3" s="1018"/>
      <c r="O3" s="92"/>
      <c r="P3" s="172"/>
      <c r="Q3" s="1043"/>
      <c r="R3" s="880"/>
      <c r="T3" s="1029"/>
    </row>
    <row r="4" spans="1:20" ht="12.95" customHeight="1" x14ac:dyDescent="0.2">
      <c r="A4" s="1044">
        <v>44392</v>
      </c>
      <c r="B4" s="748"/>
      <c r="C4" s="1045">
        <v>4167</v>
      </c>
      <c r="D4" s="85"/>
      <c r="E4" s="1046">
        <v>163</v>
      </c>
      <c r="F4" s="1047"/>
      <c r="G4" s="85">
        <v>640</v>
      </c>
      <c r="H4" s="85"/>
      <c r="I4" s="1046">
        <v>898</v>
      </c>
      <c r="J4" s="1047"/>
      <c r="K4" s="85">
        <v>375</v>
      </c>
      <c r="L4" s="85"/>
      <c r="M4" s="1046">
        <v>54</v>
      </c>
      <c r="N4" s="1047"/>
      <c r="O4" s="85">
        <v>868</v>
      </c>
      <c r="P4" s="85"/>
      <c r="Q4" s="1046">
        <v>995</v>
      </c>
      <c r="R4" s="1047"/>
      <c r="S4" s="85">
        <v>174</v>
      </c>
      <c r="T4" s="1048">
        <v>0</v>
      </c>
    </row>
    <row r="5" spans="1:20" ht="12.95" customHeight="1" x14ac:dyDescent="0.2">
      <c r="A5" s="1044">
        <v>44423</v>
      </c>
      <c r="B5" s="748"/>
      <c r="C5" s="1045">
        <v>4626</v>
      </c>
      <c r="D5" s="85"/>
      <c r="E5" s="1046">
        <v>119</v>
      </c>
      <c r="F5" s="1047"/>
      <c r="G5" s="85">
        <v>209</v>
      </c>
      <c r="H5" s="85"/>
      <c r="I5" s="1046">
        <v>897</v>
      </c>
      <c r="J5" s="1047"/>
      <c r="K5" s="85">
        <v>301</v>
      </c>
      <c r="L5" s="85"/>
      <c r="M5" s="1046">
        <v>33</v>
      </c>
      <c r="N5" s="1047"/>
      <c r="O5" s="85">
        <v>982</v>
      </c>
      <c r="P5" s="85"/>
      <c r="Q5" s="1046">
        <v>1945</v>
      </c>
      <c r="R5" s="1047"/>
      <c r="S5" s="85">
        <v>140</v>
      </c>
      <c r="T5" s="1048">
        <v>0</v>
      </c>
    </row>
    <row r="6" spans="1:20" ht="12.95" customHeight="1" x14ac:dyDescent="0.2">
      <c r="A6" s="1044">
        <v>44454</v>
      </c>
      <c r="B6" s="748"/>
      <c r="C6" s="1045">
        <v>5252</v>
      </c>
      <c r="D6" s="85"/>
      <c r="E6" s="1046">
        <v>536</v>
      </c>
      <c r="F6" s="1047"/>
      <c r="G6" s="85">
        <v>504</v>
      </c>
      <c r="H6" s="85"/>
      <c r="I6" s="1046">
        <v>863</v>
      </c>
      <c r="J6" s="1047"/>
      <c r="K6" s="85">
        <v>522</v>
      </c>
      <c r="L6" s="85"/>
      <c r="M6" s="1046">
        <v>28</v>
      </c>
      <c r="N6" s="1047"/>
      <c r="O6" s="85">
        <v>1420</v>
      </c>
      <c r="P6" s="85"/>
      <c r="Q6" s="1046">
        <v>1024</v>
      </c>
      <c r="R6" s="1047"/>
      <c r="S6" s="85">
        <v>355</v>
      </c>
      <c r="T6" s="1048">
        <v>0</v>
      </c>
    </row>
    <row r="7" spans="1:20" ht="12.95" customHeight="1" x14ac:dyDescent="0.2">
      <c r="A7" s="1044">
        <v>44484</v>
      </c>
      <c r="B7" s="748"/>
      <c r="C7" s="1045">
        <v>6231</v>
      </c>
      <c r="D7" s="85"/>
      <c r="E7" s="1046">
        <v>172</v>
      </c>
      <c r="F7" s="1047"/>
      <c r="G7" s="85">
        <v>799</v>
      </c>
      <c r="H7" s="85"/>
      <c r="I7" s="1046">
        <v>971</v>
      </c>
      <c r="J7" s="1047"/>
      <c r="K7" s="85">
        <v>1018</v>
      </c>
      <c r="L7" s="85"/>
      <c r="M7" s="1046">
        <v>41</v>
      </c>
      <c r="N7" s="1047"/>
      <c r="O7" s="85">
        <v>1640</v>
      </c>
      <c r="P7" s="85"/>
      <c r="Q7" s="1046">
        <v>1333</v>
      </c>
      <c r="R7" s="1047"/>
      <c r="S7" s="85">
        <v>257</v>
      </c>
      <c r="T7" s="1048">
        <v>0</v>
      </c>
    </row>
    <row r="8" spans="1:20" ht="12.95" customHeight="1" x14ac:dyDescent="0.2">
      <c r="A8" s="1044">
        <v>44515</v>
      </c>
      <c r="B8" s="748"/>
      <c r="C8" s="1045">
        <v>5610</v>
      </c>
      <c r="D8" s="85"/>
      <c r="E8" s="1046">
        <v>128</v>
      </c>
      <c r="F8" s="1047"/>
      <c r="G8" s="85">
        <v>570</v>
      </c>
      <c r="H8" s="85"/>
      <c r="I8" s="1046">
        <v>1285</v>
      </c>
      <c r="J8" s="1047"/>
      <c r="K8" s="85">
        <v>580</v>
      </c>
      <c r="L8" s="85"/>
      <c r="M8" s="1046">
        <v>32</v>
      </c>
      <c r="N8" s="1047"/>
      <c r="O8" s="85">
        <v>1436</v>
      </c>
      <c r="P8" s="85"/>
      <c r="Q8" s="1046">
        <v>1377</v>
      </c>
      <c r="R8" s="1047"/>
      <c r="S8" s="85">
        <v>202</v>
      </c>
      <c r="T8" s="1048">
        <v>0</v>
      </c>
    </row>
    <row r="9" spans="1:20" ht="12.95" customHeight="1" x14ac:dyDescent="0.2">
      <c r="A9" s="1044">
        <v>44545</v>
      </c>
      <c r="B9" s="748"/>
      <c r="C9" s="1045">
        <v>3298</v>
      </c>
      <c r="D9" s="85"/>
      <c r="E9" s="1046">
        <v>102</v>
      </c>
      <c r="F9" s="1047"/>
      <c r="G9" s="85">
        <v>217</v>
      </c>
      <c r="H9" s="85"/>
      <c r="I9" s="1046">
        <v>599</v>
      </c>
      <c r="J9" s="1047"/>
      <c r="K9" s="85">
        <v>346</v>
      </c>
      <c r="L9" s="85"/>
      <c r="M9" s="1046">
        <v>34</v>
      </c>
      <c r="N9" s="1047"/>
      <c r="O9" s="85">
        <v>1085</v>
      </c>
      <c r="P9" s="85"/>
      <c r="Q9" s="1046">
        <v>818</v>
      </c>
      <c r="R9" s="1047"/>
      <c r="S9" s="85">
        <v>97</v>
      </c>
      <c r="T9" s="1048">
        <v>0</v>
      </c>
    </row>
    <row r="10" spans="1:20" ht="12.95" customHeight="1" x14ac:dyDescent="0.2">
      <c r="A10" s="1044">
        <v>44576</v>
      </c>
      <c r="B10" s="748"/>
      <c r="C10" s="1045">
        <v>4595</v>
      </c>
      <c r="D10" s="85"/>
      <c r="E10" s="1046">
        <v>138</v>
      </c>
      <c r="F10" s="1047"/>
      <c r="G10" s="85">
        <v>509</v>
      </c>
      <c r="H10" s="85"/>
      <c r="I10" s="1046">
        <v>732</v>
      </c>
      <c r="J10" s="1047"/>
      <c r="K10" s="85">
        <v>522</v>
      </c>
      <c r="L10" s="85"/>
      <c r="M10" s="1046">
        <v>53</v>
      </c>
      <c r="N10" s="1047"/>
      <c r="O10" s="85">
        <v>1432</v>
      </c>
      <c r="P10" s="85"/>
      <c r="Q10" s="1046">
        <v>1062</v>
      </c>
      <c r="R10" s="1047"/>
      <c r="S10" s="85">
        <v>147</v>
      </c>
      <c r="T10" s="1048">
        <v>0</v>
      </c>
    </row>
    <row r="11" spans="1:20" ht="12.95" customHeight="1" x14ac:dyDescent="0.2">
      <c r="A11" s="1044">
        <v>44607</v>
      </c>
      <c r="B11" s="748"/>
      <c r="C11" s="1045">
        <v>3820</v>
      </c>
      <c r="D11" s="85"/>
      <c r="E11" s="1046">
        <v>96</v>
      </c>
      <c r="F11" s="1047"/>
      <c r="G11" s="85">
        <v>275</v>
      </c>
      <c r="H11" s="85"/>
      <c r="I11" s="1046">
        <v>993</v>
      </c>
      <c r="J11" s="1047"/>
      <c r="K11" s="85">
        <v>372</v>
      </c>
      <c r="L11" s="85"/>
      <c r="M11" s="1046">
        <v>45</v>
      </c>
      <c r="N11" s="1047"/>
      <c r="O11" s="85">
        <v>985</v>
      </c>
      <c r="P11" s="85"/>
      <c r="Q11" s="1046">
        <v>903</v>
      </c>
      <c r="R11" s="1047"/>
      <c r="S11" s="85">
        <v>151</v>
      </c>
      <c r="T11" s="1048">
        <v>0</v>
      </c>
    </row>
    <row r="12" spans="1:20" ht="12.95" customHeight="1" x14ac:dyDescent="0.2">
      <c r="A12" s="1044">
        <v>44635</v>
      </c>
      <c r="B12" s="748"/>
      <c r="C12" s="1045">
        <v>2640</v>
      </c>
      <c r="D12" s="85"/>
      <c r="E12" s="1046">
        <v>76</v>
      </c>
      <c r="F12" s="1047"/>
      <c r="G12" s="85">
        <v>490</v>
      </c>
      <c r="H12" s="85"/>
      <c r="I12" s="1046">
        <v>447</v>
      </c>
      <c r="J12" s="1047"/>
      <c r="K12" s="85">
        <v>246</v>
      </c>
      <c r="L12" s="85"/>
      <c r="M12" s="1046">
        <v>49</v>
      </c>
      <c r="N12" s="1047"/>
      <c r="O12" s="85">
        <v>969</v>
      </c>
      <c r="P12" s="85"/>
      <c r="Q12" s="1046">
        <v>279</v>
      </c>
      <c r="R12" s="1047"/>
      <c r="S12" s="85">
        <v>84</v>
      </c>
      <c r="T12" s="1048">
        <v>0</v>
      </c>
    </row>
    <row r="13" spans="1:20" ht="12.95" customHeight="1" x14ac:dyDescent="0.2">
      <c r="A13" s="1044">
        <v>44666</v>
      </c>
      <c r="B13" s="748"/>
      <c r="C13" s="1045">
        <v>5459</v>
      </c>
      <c r="D13" s="85"/>
      <c r="E13" s="1046">
        <v>276</v>
      </c>
      <c r="F13" s="1047"/>
      <c r="G13" s="85">
        <v>597</v>
      </c>
      <c r="H13" s="85"/>
      <c r="I13" s="1046">
        <v>1488</v>
      </c>
      <c r="J13" s="1047"/>
      <c r="K13" s="85">
        <v>413</v>
      </c>
      <c r="L13" s="85"/>
      <c r="M13" s="1046">
        <v>76</v>
      </c>
      <c r="N13" s="1047"/>
      <c r="O13" s="85">
        <v>1291</v>
      </c>
      <c r="P13" s="85"/>
      <c r="Q13" s="1046">
        <v>1102</v>
      </c>
      <c r="R13" s="1047"/>
      <c r="S13" s="85">
        <v>216</v>
      </c>
      <c r="T13" s="1048">
        <v>0</v>
      </c>
    </row>
    <row r="14" spans="1:20" ht="12.95" customHeight="1" x14ac:dyDescent="0.2">
      <c r="A14" s="1044">
        <v>44696</v>
      </c>
      <c r="B14" s="748"/>
      <c r="C14" s="1045">
        <v>5339</v>
      </c>
      <c r="D14" s="85"/>
      <c r="E14" s="1046">
        <v>158</v>
      </c>
      <c r="F14" s="1047"/>
      <c r="G14" s="85">
        <v>1160</v>
      </c>
      <c r="H14" s="85"/>
      <c r="I14" s="1046">
        <v>932</v>
      </c>
      <c r="J14" s="1047"/>
      <c r="K14" s="85">
        <v>312</v>
      </c>
      <c r="L14" s="85"/>
      <c r="M14" s="1046">
        <v>44</v>
      </c>
      <c r="N14" s="1047"/>
      <c r="O14" s="85">
        <v>1362</v>
      </c>
      <c r="P14" s="85"/>
      <c r="Q14" s="1046">
        <v>1126</v>
      </c>
      <c r="R14" s="1047"/>
      <c r="S14" s="85">
        <v>245</v>
      </c>
      <c r="T14" s="1048">
        <v>0</v>
      </c>
    </row>
    <row r="15" spans="1:20" ht="12.95" customHeight="1" x14ac:dyDescent="0.2">
      <c r="A15" s="1044">
        <v>44727</v>
      </c>
      <c r="B15" s="748"/>
      <c r="C15" s="1045">
        <v>2460</v>
      </c>
      <c r="D15" s="85"/>
      <c r="E15" s="1046">
        <v>107</v>
      </c>
      <c r="F15" s="1047"/>
      <c r="G15" s="85">
        <v>412</v>
      </c>
      <c r="H15" s="85"/>
      <c r="I15" s="1046">
        <v>408</v>
      </c>
      <c r="J15" s="1047"/>
      <c r="K15" s="85">
        <v>169</v>
      </c>
      <c r="L15" s="85"/>
      <c r="M15" s="1046">
        <v>26</v>
      </c>
      <c r="N15" s="1047"/>
      <c r="O15" s="85">
        <v>815</v>
      </c>
      <c r="P15" s="85"/>
      <c r="Q15" s="1046">
        <v>411</v>
      </c>
      <c r="R15" s="1047"/>
      <c r="S15" s="85">
        <v>112</v>
      </c>
      <c r="T15" s="1048">
        <v>0</v>
      </c>
    </row>
    <row r="16" spans="1:20" ht="12.95" customHeight="1" x14ac:dyDescent="0.2">
      <c r="A16" s="1044">
        <v>44757</v>
      </c>
      <c r="B16" s="748"/>
      <c r="C16" s="1045">
        <v>5428</v>
      </c>
      <c r="D16" s="85"/>
      <c r="E16" s="1046">
        <v>95</v>
      </c>
      <c r="F16" s="1047"/>
      <c r="G16" s="85">
        <v>531</v>
      </c>
      <c r="H16" s="85"/>
      <c r="I16" s="1046">
        <v>1106</v>
      </c>
      <c r="J16" s="1047"/>
      <c r="K16" s="85">
        <v>322</v>
      </c>
      <c r="L16" s="85"/>
      <c r="M16" s="1046">
        <v>46</v>
      </c>
      <c r="N16" s="1047"/>
      <c r="O16" s="85">
        <v>1720</v>
      </c>
      <c r="P16" s="85"/>
      <c r="Q16" s="1046">
        <v>1368</v>
      </c>
      <c r="R16" s="1047"/>
      <c r="S16" s="85">
        <v>240</v>
      </c>
      <c r="T16" s="1048">
        <v>0</v>
      </c>
    </row>
    <row r="17" spans="1:20" ht="12.95" customHeight="1" x14ac:dyDescent="0.2">
      <c r="A17" s="1044">
        <v>44788</v>
      </c>
      <c r="B17" s="748"/>
      <c r="C17" s="1045">
        <v>5989</v>
      </c>
      <c r="D17" s="85"/>
      <c r="E17" s="1046">
        <v>123</v>
      </c>
      <c r="F17" s="1047"/>
      <c r="G17" s="85">
        <v>1027</v>
      </c>
      <c r="H17" s="85"/>
      <c r="I17" s="1046">
        <v>1157</v>
      </c>
      <c r="J17" s="1047"/>
      <c r="K17" s="85">
        <v>451</v>
      </c>
      <c r="L17" s="85"/>
      <c r="M17" s="1046">
        <v>51</v>
      </c>
      <c r="N17" s="1047"/>
      <c r="O17" s="85">
        <v>1512</v>
      </c>
      <c r="P17" s="85"/>
      <c r="Q17" s="1046">
        <v>1362</v>
      </c>
      <c r="R17" s="1047"/>
      <c r="S17" s="85">
        <v>306</v>
      </c>
      <c r="T17" s="1048">
        <v>0</v>
      </c>
    </row>
    <row r="18" spans="1:20" ht="12.95" customHeight="1" x14ac:dyDescent="0.2">
      <c r="A18" s="1044">
        <v>44819</v>
      </c>
      <c r="B18" s="748"/>
      <c r="C18" s="1045">
        <v>5883</v>
      </c>
      <c r="D18" s="85"/>
      <c r="E18" s="1046">
        <v>88</v>
      </c>
      <c r="F18" s="1047"/>
      <c r="G18" s="85">
        <v>723</v>
      </c>
      <c r="H18" s="85"/>
      <c r="I18" s="1046">
        <v>1161</v>
      </c>
      <c r="J18" s="1047"/>
      <c r="K18" s="85">
        <v>430</v>
      </c>
      <c r="L18" s="85"/>
      <c r="M18" s="1046">
        <v>55</v>
      </c>
      <c r="N18" s="1047"/>
      <c r="O18" s="85">
        <v>1918</v>
      </c>
      <c r="P18" s="85"/>
      <c r="Q18" s="1046">
        <v>1269</v>
      </c>
      <c r="R18" s="1047"/>
      <c r="S18" s="85">
        <v>239</v>
      </c>
      <c r="T18" s="1048">
        <v>0</v>
      </c>
    </row>
    <row r="19" spans="1:20" ht="12.95" customHeight="1" x14ac:dyDescent="0.2">
      <c r="A19" s="1044">
        <v>44849</v>
      </c>
      <c r="B19" s="748"/>
      <c r="C19" s="1045">
        <v>7194</v>
      </c>
      <c r="D19" s="85"/>
      <c r="E19" s="1046">
        <v>100</v>
      </c>
      <c r="F19" s="1047"/>
      <c r="G19" s="85">
        <v>639</v>
      </c>
      <c r="H19" s="85"/>
      <c r="I19" s="1046">
        <v>1046</v>
      </c>
      <c r="J19" s="1047"/>
      <c r="K19" s="85">
        <v>950</v>
      </c>
      <c r="L19" s="85"/>
      <c r="M19" s="1046">
        <v>55</v>
      </c>
      <c r="N19" s="1047"/>
      <c r="O19" s="85">
        <v>2249</v>
      </c>
      <c r="P19" s="85"/>
      <c r="Q19" s="1046">
        <v>1775</v>
      </c>
      <c r="R19" s="1047"/>
      <c r="S19" s="85">
        <v>380</v>
      </c>
      <c r="T19" s="1048">
        <v>0</v>
      </c>
    </row>
    <row r="20" spans="1:20" ht="12.95" customHeight="1" x14ac:dyDescent="0.2">
      <c r="A20" s="1044">
        <v>44880</v>
      </c>
      <c r="B20" s="748"/>
      <c r="C20" s="1045">
        <v>7314</v>
      </c>
      <c r="D20" s="85"/>
      <c r="E20" s="1046">
        <v>162</v>
      </c>
      <c r="F20" s="1047"/>
      <c r="G20" s="85">
        <v>737</v>
      </c>
      <c r="H20" s="85"/>
      <c r="I20" s="1046">
        <v>1298</v>
      </c>
      <c r="J20" s="1047"/>
      <c r="K20" s="85">
        <v>773</v>
      </c>
      <c r="L20" s="85"/>
      <c r="M20" s="1046">
        <v>48</v>
      </c>
      <c r="N20" s="1047"/>
      <c r="O20" s="85">
        <v>2203</v>
      </c>
      <c r="P20" s="85"/>
      <c r="Q20" s="1046">
        <v>1783</v>
      </c>
      <c r="R20" s="1047"/>
      <c r="S20" s="85">
        <v>310</v>
      </c>
      <c r="T20" s="1048">
        <v>0</v>
      </c>
    </row>
    <row r="21" spans="1:20" ht="12.95" customHeight="1" x14ac:dyDescent="0.2">
      <c r="A21" s="1044">
        <v>44910</v>
      </c>
      <c r="B21" s="748"/>
      <c r="C21" s="1045">
        <v>4534</v>
      </c>
      <c r="D21" s="85"/>
      <c r="E21" s="1046">
        <v>78</v>
      </c>
      <c r="F21" s="1047"/>
      <c r="G21" s="85">
        <v>741</v>
      </c>
      <c r="H21" s="85"/>
      <c r="I21" s="1046">
        <v>705</v>
      </c>
      <c r="J21" s="1047"/>
      <c r="K21" s="85">
        <v>405</v>
      </c>
      <c r="L21" s="85"/>
      <c r="M21" s="1046">
        <v>41</v>
      </c>
      <c r="N21" s="1047"/>
      <c r="O21" s="85">
        <v>1200</v>
      </c>
      <c r="P21" s="85"/>
      <c r="Q21" s="1046">
        <v>1137</v>
      </c>
      <c r="R21" s="1047"/>
      <c r="S21" s="85">
        <v>227</v>
      </c>
      <c r="T21" s="1048">
        <v>0</v>
      </c>
    </row>
    <row r="22" spans="1:20" ht="12.95" customHeight="1" x14ac:dyDescent="0.2">
      <c r="A22" s="1044">
        <v>44941</v>
      </c>
      <c r="B22" s="748"/>
      <c r="C22" s="1045">
        <v>5251</v>
      </c>
      <c r="D22" s="85"/>
      <c r="E22" s="1046">
        <v>97</v>
      </c>
      <c r="F22" s="1047"/>
      <c r="G22" s="85">
        <v>959</v>
      </c>
      <c r="H22" s="85"/>
      <c r="I22" s="1046">
        <v>737</v>
      </c>
      <c r="J22" s="1047"/>
      <c r="K22" s="85">
        <v>406</v>
      </c>
      <c r="L22" s="85"/>
      <c r="M22" s="1046">
        <v>42</v>
      </c>
      <c r="N22" s="1047"/>
      <c r="O22" s="85">
        <v>1533</v>
      </c>
      <c r="P22" s="85"/>
      <c r="Q22" s="1046">
        <v>1254</v>
      </c>
      <c r="R22" s="1047"/>
      <c r="S22" s="85">
        <v>223</v>
      </c>
      <c r="T22" s="1048">
        <v>0</v>
      </c>
    </row>
    <row r="23" spans="1:20" ht="12.95" customHeight="1" x14ac:dyDescent="0.2">
      <c r="A23" s="1044">
        <v>44972</v>
      </c>
      <c r="B23" s="748"/>
      <c r="C23" s="1045">
        <v>5294</v>
      </c>
      <c r="D23" s="85"/>
      <c r="E23" s="1046">
        <v>93</v>
      </c>
      <c r="F23" s="1047"/>
      <c r="G23" s="85">
        <v>696</v>
      </c>
      <c r="H23" s="85"/>
      <c r="I23" s="1046">
        <v>775</v>
      </c>
      <c r="J23" s="1047"/>
      <c r="K23" s="85">
        <v>492</v>
      </c>
      <c r="L23" s="85"/>
      <c r="M23" s="1046">
        <v>59</v>
      </c>
      <c r="N23" s="1047"/>
      <c r="O23" s="85">
        <v>1208</v>
      </c>
      <c r="P23" s="85"/>
      <c r="Q23" s="1046">
        <v>1648</v>
      </c>
      <c r="R23" s="1047"/>
      <c r="S23" s="85">
        <v>323</v>
      </c>
      <c r="T23" s="1048">
        <v>0</v>
      </c>
    </row>
    <row r="24" spans="1:20" ht="12.95" customHeight="1" x14ac:dyDescent="0.2">
      <c r="A24" s="1044">
        <v>45000</v>
      </c>
      <c r="B24" s="748"/>
      <c r="C24" s="1045">
        <v>4890</v>
      </c>
      <c r="D24" s="85"/>
      <c r="E24" s="1046">
        <v>77</v>
      </c>
      <c r="F24" s="1047"/>
      <c r="G24" s="85">
        <v>878</v>
      </c>
      <c r="H24" s="85"/>
      <c r="I24" s="1046">
        <v>897</v>
      </c>
      <c r="J24" s="1047"/>
      <c r="K24" s="85">
        <v>396</v>
      </c>
      <c r="L24" s="85"/>
      <c r="M24" s="1046">
        <v>48</v>
      </c>
      <c r="N24" s="1047"/>
      <c r="O24" s="85">
        <v>1149</v>
      </c>
      <c r="P24" s="85"/>
      <c r="Q24" s="1046">
        <v>1026</v>
      </c>
      <c r="R24" s="1047"/>
      <c r="S24" s="85">
        <v>419</v>
      </c>
      <c r="T24" s="1048">
        <v>0</v>
      </c>
    </row>
    <row r="25" spans="1:20" ht="12.95" customHeight="1" x14ac:dyDescent="0.2">
      <c r="A25" s="1044">
        <v>45031</v>
      </c>
      <c r="B25" s="748"/>
      <c r="C25" s="1045">
        <v>4655</v>
      </c>
      <c r="D25" s="85"/>
      <c r="E25" s="1046">
        <v>84</v>
      </c>
      <c r="F25" s="1047"/>
      <c r="G25" s="85">
        <v>407</v>
      </c>
      <c r="H25" s="85"/>
      <c r="I25" s="1046">
        <v>1138</v>
      </c>
      <c r="J25" s="1047"/>
      <c r="K25" s="85">
        <v>394</v>
      </c>
      <c r="L25" s="85"/>
      <c r="M25" s="1046">
        <v>45</v>
      </c>
      <c r="N25" s="1047"/>
      <c r="O25" s="85">
        <v>1240</v>
      </c>
      <c r="P25" s="85"/>
      <c r="Q25" s="1046">
        <v>950</v>
      </c>
      <c r="R25" s="1047"/>
      <c r="S25" s="85">
        <v>397</v>
      </c>
      <c r="T25" s="1048">
        <v>0</v>
      </c>
    </row>
    <row r="26" spans="1:20" ht="12.95" customHeight="1" x14ac:dyDescent="0.2">
      <c r="A26" s="1044">
        <v>45061</v>
      </c>
      <c r="B26" s="748"/>
      <c r="C26" s="1045">
        <v>4763</v>
      </c>
      <c r="D26" s="85"/>
      <c r="E26" s="1046">
        <v>174</v>
      </c>
      <c r="F26" s="1047"/>
      <c r="G26" s="85">
        <v>723</v>
      </c>
      <c r="H26" s="85"/>
      <c r="I26" s="1046">
        <v>1161</v>
      </c>
      <c r="J26" s="1047"/>
      <c r="K26" s="85">
        <v>430</v>
      </c>
      <c r="L26" s="85"/>
      <c r="M26" s="1046">
        <v>37</v>
      </c>
      <c r="N26" s="1047"/>
      <c r="O26" s="85">
        <v>1002</v>
      </c>
      <c r="P26" s="85"/>
      <c r="Q26" s="1046">
        <v>1001</v>
      </c>
      <c r="R26" s="1047"/>
      <c r="S26" s="85">
        <v>235</v>
      </c>
      <c r="T26" s="1048">
        <v>0</v>
      </c>
    </row>
    <row r="27" spans="1:20" ht="12.95" customHeight="1" x14ac:dyDescent="0.2">
      <c r="A27" s="1044">
        <v>45092</v>
      </c>
      <c r="B27" s="748"/>
      <c r="C27" s="1045">
        <v>2827</v>
      </c>
      <c r="D27" s="85"/>
      <c r="E27" s="1046">
        <v>24</v>
      </c>
      <c r="F27" s="1047"/>
      <c r="G27" s="85">
        <v>667</v>
      </c>
      <c r="H27" s="85"/>
      <c r="I27" s="1046">
        <v>756</v>
      </c>
      <c r="J27" s="1047"/>
      <c r="K27" s="85">
        <v>146</v>
      </c>
      <c r="L27" s="85"/>
      <c r="M27" s="1046">
        <v>16</v>
      </c>
      <c r="N27" s="1047"/>
      <c r="O27" s="85">
        <v>524</v>
      </c>
      <c r="P27" s="85"/>
      <c r="Q27" s="1046">
        <v>589</v>
      </c>
      <c r="R27" s="1047"/>
      <c r="S27" s="85">
        <v>105</v>
      </c>
      <c r="T27" s="1048">
        <v>0</v>
      </c>
    </row>
    <row r="28" spans="1:20" ht="12.95" customHeight="1" x14ac:dyDescent="0.2">
      <c r="A28" s="1015"/>
      <c r="B28" s="61"/>
      <c r="C28" s="1045"/>
      <c r="D28" s="61"/>
      <c r="E28" s="1049"/>
      <c r="F28" s="1050"/>
      <c r="G28" s="61"/>
      <c r="H28" s="61"/>
      <c r="I28" s="1049"/>
      <c r="J28" s="1050"/>
      <c r="K28" s="61"/>
      <c r="L28" s="61"/>
      <c r="M28" s="1049"/>
      <c r="N28" s="1050"/>
      <c r="Q28" s="1043"/>
      <c r="R28" s="1051"/>
      <c r="T28" s="1029"/>
    </row>
    <row r="29" spans="1:20" ht="12.95" customHeight="1" x14ac:dyDescent="0.2">
      <c r="A29" s="1052" t="s">
        <v>489</v>
      </c>
      <c r="B29" s="743"/>
      <c r="C29" s="1053">
        <v>27680</v>
      </c>
      <c r="D29" s="64"/>
      <c r="E29" s="1054">
        <v>549</v>
      </c>
      <c r="F29" s="1055"/>
      <c r="G29" s="163">
        <v>4330</v>
      </c>
      <c r="H29" s="161"/>
      <c r="I29" s="1054">
        <v>5464</v>
      </c>
      <c r="J29" s="1055"/>
      <c r="K29" s="163">
        <v>2264</v>
      </c>
      <c r="L29" s="161"/>
      <c r="M29" s="1054">
        <v>247</v>
      </c>
      <c r="N29" s="1055"/>
      <c r="O29" s="163">
        <v>6656</v>
      </c>
      <c r="Q29" s="1054">
        <v>6468</v>
      </c>
      <c r="R29" s="1051"/>
      <c r="S29" s="1054">
        <v>1702</v>
      </c>
      <c r="T29" s="1029"/>
    </row>
    <row r="30" spans="1:20" ht="12.95" customHeight="1" x14ac:dyDescent="0.2">
      <c r="A30" s="1052" t="s">
        <v>490</v>
      </c>
      <c r="B30" s="743"/>
      <c r="C30" s="1056">
        <v>24313</v>
      </c>
      <c r="D30" s="68"/>
      <c r="E30" s="1057">
        <v>851</v>
      </c>
      <c r="F30" s="1058"/>
      <c r="G30" s="164">
        <v>3443</v>
      </c>
      <c r="H30" s="68"/>
      <c r="I30" s="1057">
        <v>5000</v>
      </c>
      <c r="J30" s="1058"/>
      <c r="K30" s="164">
        <v>2034</v>
      </c>
      <c r="L30" s="68"/>
      <c r="M30" s="1057">
        <v>293</v>
      </c>
      <c r="N30" s="1058"/>
      <c r="O30" s="164">
        <v>6854</v>
      </c>
      <c r="P30" s="162"/>
      <c r="Q30" s="1057">
        <v>4883</v>
      </c>
      <c r="R30" s="1051"/>
      <c r="S30" s="1057">
        <v>955</v>
      </c>
      <c r="T30" s="1029"/>
    </row>
    <row r="31" spans="1:20" ht="12.95" customHeight="1" x14ac:dyDescent="0.2">
      <c r="A31" s="1059" t="s">
        <v>5</v>
      </c>
      <c r="B31" s="148" t="s">
        <v>491</v>
      </c>
      <c r="C31" s="1038">
        <v>0.13800000000000001</v>
      </c>
      <c r="D31" s="162"/>
      <c r="E31" s="1040">
        <v>-0.35499999999999998</v>
      </c>
      <c r="F31" s="1060"/>
      <c r="G31" s="69">
        <v>0.25800000000000001</v>
      </c>
      <c r="H31" s="69"/>
      <c r="I31" s="1040">
        <v>9.2999999999999999E-2</v>
      </c>
      <c r="J31" s="1060"/>
      <c r="K31" s="69">
        <v>0.113</v>
      </c>
      <c r="L31" s="69"/>
      <c r="M31" s="1040">
        <v>-0.157</v>
      </c>
      <c r="N31" s="1060"/>
      <c r="O31" s="69">
        <v>-2.9000000000000001E-2</v>
      </c>
      <c r="P31" s="162"/>
      <c r="Q31" s="1040">
        <v>0.32500000000000001</v>
      </c>
      <c r="R31" s="1051"/>
      <c r="S31" s="1040">
        <v>0.78200000000000003</v>
      </c>
      <c r="T31" s="1029"/>
    </row>
    <row r="32" spans="1:20" ht="12.95" customHeight="1" thickBot="1" x14ac:dyDescent="0.25">
      <c r="A32" s="931"/>
      <c r="B32" s="933"/>
      <c r="C32" s="1008"/>
      <c r="D32" s="933"/>
      <c r="E32" s="934"/>
      <c r="F32" s="935"/>
      <c r="G32" s="933"/>
      <c r="H32" s="933"/>
      <c r="I32" s="934"/>
      <c r="J32" s="935"/>
      <c r="K32" s="933"/>
      <c r="L32" s="933"/>
      <c r="M32" s="1009"/>
      <c r="N32" s="1010"/>
      <c r="O32" s="918"/>
      <c r="P32" s="918"/>
      <c r="Q32" s="1011"/>
      <c r="R32" s="1061"/>
      <c r="S32" s="918"/>
      <c r="T32" s="919"/>
    </row>
    <row r="33" spans="1:20" ht="14.45" customHeight="1" x14ac:dyDescent="0.2">
      <c r="A33" s="24" t="s">
        <v>150</v>
      </c>
      <c r="M33" s="21"/>
      <c r="O33" s="21"/>
      <c r="Q33" s="21" t="s">
        <v>293</v>
      </c>
    </row>
    <row r="34" spans="1:20" ht="12.75" customHeight="1" x14ac:dyDescent="0.2">
      <c r="A34" s="9"/>
    </row>
    <row r="43" spans="1:20" s="3" customFormat="1" ht="0.75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s="3" customFormat="1" ht="12.75" hidden="1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</sheetData>
  <mergeCells count="37">
    <mergeCell ref="A13:B13"/>
    <mergeCell ref="A14:B14"/>
    <mergeCell ref="A15:B15"/>
    <mergeCell ref="A16:B16"/>
    <mergeCell ref="A6:B6"/>
    <mergeCell ref="S2:T2"/>
    <mergeCell ref="A7:B7"/>
    <mergeCell ref="A4:B4"/>
    <mergeCell ref="A5:B5"/>
    <mergeCell ref="A12:B12"/>
    <mergeCell ref="A2:B2"/>
    <mergeCell ref="C2:D2"/>
    <mergeCell ref="E2:F2"/>
    <mergeCell ref="G2:H2"/>
    <mergeCell ref="A1:T1"/>
    <mergeCell ref="A26:B26"/>
    <mergeCell ref="A27:B27"/>
    <mergeCell ref="A29:B29"/>
    <mergeCell ref="A19:B19"/>
    <mergeCell ref="A8:B8"/>
    <mergeCell ref="A9:B9"/>
    <mergeCell ref="A10:B10"/>
    <mergeCell ref="A11:B11"/>
    <mergeCell ref="K2:L2"/>
    <mergeCell ref="M2:N2"/>
    <mergeCell ref="I2:J2"/>
    <mergeCell ref="O2:P2"/>
    <mergeCell ref="Q2:R2"/>
    <mergeCell ref="A17:B17"/>
    <mergeCell ref="A18:B18"/>
    <mergeCell ref="A30:B30"/>
    <mergeCell ref="A20:B20"/>
    <mergeCell ref="A21:B21"/>
    <mergeCell ref="A22:B22"/>
    <mergeCell ref="A23:B23"/>
    <mergeCell ref="A24:B24"/>
    <mergeCell ref="A25:B25"/>
  </mergeCells>
  <conditionalFormatting sqref="I31 E31 G31 K31 M31 O31 C31 Q31 S31">
    <cfRule type="cellIs" dxfId="3" priority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9" firstPageNumber="25" orientation="portrait" horizontalDpi="300" verticalDpi="300" r:id="rId1"/>
  <headerFooter>
    <oddHeader>&amp;C&amp;"Arial Black,Normal"&amp;8TABLEAU DE BORD DE L’ECONOMIE - SECTEUR REEL</oddHeader>
    <oddFooter>&amp;C30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1">
    <tabColor rgb="FF00B0F0"/>
  </sheetPr>
  <dimension ref="A1:P42"/>
  <sheetViews>
    <sheetView topLeftCell="A10" zoomScale="80" zoomScaleNormal="80" zoomScaleSheetLayoutView="70" workbookViewId="0">
      <selection activeCell="C30" sqref="C30:O32"/>
    </sheetView>
  </sheetViews>
  <sheetFormatPr baseColWidth="10" defaultColWidth="11.42578125" defaultRowHeight="12.75" customHeight="1" x14ac:dyDescent="0.2"/>
  <cols>
    <col min="1" max="1" width="8.7109375" customWidth="1"/>
    <col min="2" max="2" width="12.140625" customWidth="1"/>
    <col min="3" max="3" width="8.28515625" customWidth="1"/>
    <col min="4" max="4" width="1.5703125" customWidth="1"/>
    <col min="5" max="5" width="9" customWidth="1"/>
    <col min="6" max="6" width="1.7109375" customWidth="1"/>
    <col min="7" max="7" width="8.85546875" customWidth="1"/>
    <col min="8" max="8" width="1.7109375" customWidth="1"/>
    <col min="9" max="9" width="8.85546875" customWidth="1"/>
    <col min="10" max="10" width="1.7109375" customWidth="1"/>
    <col min="11" max="11" width="9.42578125" customWidth="1"/>
    <col min="12" max="12" width="1.7109375" customWidth="1"/>
    <col min="13" max="13" width="9" customWidth="1"/>
    <col min="14" max="14" width="1.7109375" customWidth="1"/>
    <col min="15" max="15" width="8.7109375" customWidth="1"/>
    <col min="16" max="16" width="1.7109375" customWidth="1"/>
    <col min="17" max="17" width="11.42578125" customWidth="1"/>
  </cols>
  <sheetData>
    <row r="1" spans="1:16" ht="29.25" customHeight="1" thickBot="1" x14ac:dyDescent="0.3">
      <c r="A1" s="795" t="s">
        <v>428</v>
      </c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796"/>
      <c r="O1" s="796"/>
      <c r="P1" s="796"/>
    </row>
    <row r="2" spans="1:16" ht="24" customHeight="1" thickBot="1" x14ac:dyDescent="0.25">
      <c r="A2" s="699" t="s">
        <v>6</v>
      </c>
      <c r="B2" s="797"/>
      <c r="C2" s="755" t="s">
        <v>194</v>
      </c>
      <c r="D2" s="755"/>
      <c r="E2" s="719" t="s">
        <v>196</v>
      </c>
      <c r="F2" s="755"/>
      <c r="G2" s="755"/>
      <c r="H2" s="755"/>
      <c r="I2" s="755"/>
      <c r="J2" s="755"/>
      <c r="K2" s="719" t="s">
        <v>195</v>
      </c>
      <c r="L2" s="755"/>
      <c r="M2" s="755"/>
      <c r="N2" s="755"/>
      <c r="O2" s="755"/>
      <c r="P2" s="720"/>
    </row>
    <row r="3" spans="1:16" ht="53.25" customHeight="1" thickBot="1" x14ac:dyDescent="0.25">
      <c r="A3" s="701"/>
      <c r="B3" s="798"/>
      <c r="C3" s="777"/>
      <c r="D3" s="777"/>
      <c r="E3" s="726" t="s">
        <v>197</v>
      </c>
      <c r="F3" s="727"/>
      <c r="G3" s="728" t="s">
        <v>198</v>
      </c>
      <c r="H3" s="729"/>
      <c r="I3" s="727" t="s">
        <v>199</v>
      </c>
      <c r="J3" s="727"/>
      <c r="K3" s="726" t="s">
        <v>197</v>
      </c>
      <c r="L3" s="727"/>
      <c r="M3" s="728" t="s">
        <v>198</v>
      </c>
      <c r="N3" s="727"/>
      <c r="O3" s="726" t="s">
        <v>199</v>
      </c>
      <c r="P3" s="730"/>
    </row>
    <row r="4" spans="1:16" ht="12.75" customHeight="1" x14ac:dyDescent="0.2">
      <c r="A4" s="8" t="s">
        <v>7</v>
      </c>
      <c r="B4" s="17"/>
      <c r="C4" s="92"/>
      <c r="D4" s="172"/>
      <c r="E4" s="6"/>
      <c r="F4" s="172"/>
      <c r="G4" s="104"/>
      <c r="H4" s="173"/>
      <c r="I4" s="92"/>
      <c r="J4" s="172"/>
      <c r="K4" s="6"/>
      <c r="L4" s="172"/>
      <c r="M4" s="104"/>
      <c r="N4" s="173"/>
      <c r="O4" s="92"/>
      <c r="P4" s="170"/>
    </row>
    <row r="5" spans="1:16" ht="13.5" customHeight="1" x14ac:dyDescent="0.2">
      <c r="A5" s="747">
        <v>44119</v>
      </c>
      <c r="B5" s="799"/>
      <c r="C5" s="63">
        <v>229</v>
      </c>
      <c r="D5" s="434">
        <v>0</v>
      </c>
      <c r="E5" s="23">
        <v>3</v>
      </c>
      <c r="F5" s="434">
        <v>0</v>
      </c>
      <c r="G5" s="569">
        <v>40</v>
      </c>
      <c r="H5" s="433">
        <v>0</v>
      </c>
      <c r="I5" s="63">
        <v>75</v>
      </c>
      <c r="J5" s="434">
        <v>0</v>
      </c>
      <c r="K5" s="23">
        <v>1</v>
      </c>
      <c r="L5" s="434">
        <v>0</v>
      </c>
      <c r="M5" s="569">
        <v>31</v>
      </c>
      <c r="N5" s="433">
        <v>0</v>
      </c>
      <c r="O5" s="63">
        <v>79</v>
      </c>
      <c r="P5" s="435">
        <v>0</v>
      </c>
    </row>
    <row r="6" spans="1:16" ht="13.5" customHeight="1" x14ac:dyDescent="0.2">
      <c r="A6" s="747">
        <v>44150</v>
      </c>
      <c r="B6" s="799"/>
      <c r="C6" s="63">
        <v>247</v>
      </c>
      <c r="D6" s="434">
        <v>0</v>
      </c>
      <c r="E6" s="23">
        <v>0</v>
      </c>
      <c r="F6" s="434">
        <v>0</v>
      </c>
      <c r="G6" s="569">
        <v>34</v>
      </c>
      <c r="H6" s="433">
        <v>0</v>
      </c>
      <c r="I6" s="63">
        <v>87</v>
      </c>
      <c r="J6" s="434">
        <v>0</v>
      </c>
      <c r="K6" s="23">
        <v>2</v>
      </c>
      <c r="L6" s="434">
        <v>0</v>
      </c>
      <c r="M6" s="569">
        <v>40</v>
      </c>
      <c r="N6" s="433">
        <v>0</v>
      </c>
      <c r="O6" s="63">
        <v>84</v>
      </c>
      <c r="P6" s="435">
        <v>0</v>
      </c>
    </row>
    <row r="7" spans="1:16" ht="13.5" customHeight="1" x14ac:dyDescent="0.2">
      <c r="A7" s="747">
        <v>44180</v>
      </c>
      <c r="B7" s="799"/>
      <c r="C7" s="63">
        <v>236</v>
      </c>
      <c r="D7" s="434">
        <v>0</v>
      </c>
      <c r="E7" s="23">
        <v>0</v>
      </c>
      <c r="F7" s="434">
        <v>0</v>
      </c>
      <c r="G7" s="569">
        <v>20</v>
      </c>
      <c r="H7" s="433">
        <v>0</v>
      </c>
      <c r="I7" s="63">
        <v>93</v>
      </c>
      <c r="J7" s="434">
        <v>0</v>
      </c>
      <c r="K7" s="23">
        <v>0</v>
      </c>
      <c r="L7" s="434">
        <v>0</v>
      </c>
      <c r="M7" s="569">
        <v>21</v>
      </c>
      <c r="N7" s="433">
        <v>0</v>
      </c>
      <c r="O7" s="63">
        <v>102</v>
      </c>
      <c r="P7" s="435">
        <v>0</v>
      </c>
    </row>
    <row r="8" spans="1:16" ht="13.5" customHeight="1" x14ac:dyDescent="0.2">
      <c r="A8" s="747">
        <v>44211</v>
      </c>
      <c r="B8" s="799"/>
      <c r="C8" s="63">
        <v>1271</v>
      </c>
      <c r="D8" s="434">
        <v>0</v>
      </c>
      <c r="E8" s="23">
        <v>17</v>
      </c>
      <c r="F8" s="434">
        <v>0</v>
      </c>
      <c r="G8" s="569">
        <v>151</v>
      </c>
      <c r="H8" s="433">
        <v>0</v>
      </c>
      <c r="I8" s="63">
        <v>456</v>
      </c>
      <c r="J8" s="434">
        <v>0</v>
      </c>
      <c r="K8" s="23">
        <v>8</v>
      </c>
      <c r="L8" s="434">
        <v>0</v>
      </c>
      <c r="M8" s="569">
        <v>160</v>
      </c>
      <c r="N8" s="433">
        <v>0</v>
      </c>
      <c r="O8" s="63">
        <v>479</v>
      </c>
      <c r="P8" s="435">
        <v>0</v>
      </c>
    </row>
    <row r="9" spans="1:16" ht="13.5" customHeight="1" x14ac:dyDescent="0.2">
      <c r="A9" s="747">
        <v>44242</v>
      </c>
      <c r="B9" s="799"/>
      <c r="C9" s="63">
        <v>319</v>
      </c>
      <c r="D9" s="434">
        <v>0</v>
      </c>
      <c r="E9" s="23">
        <v>2</v>
      </c>
      <c r="F9" s="434">
        <v>0</v>
      </c>
      <c r="G9" s="569">
        <v>34</v>
      </c>
      <c r="H9" s="433">
        <v>0</v>
      </c>
      <c r="I9" s="63">
        <v>124</v>
      </c>
      <c r="J9" s="434">
        <v>0</v>
      </c>
      <c r="K9" s="23">
        <v>4</v>
      </c>
      <c r="L9" s="434">
        <v>0</v>
      </c>
      <c r="M9" s="569">
        <v>29</v>
      </c>
      <c r="N9" s="433">
        <v>0</v>
      </c>
      <c r="O9" s="63">
        <v>126</v>
      </c>
      <c r="P9" s="435">
        <v>0</v>
      </c>
    </row>
    <row r="10" spans="1:16" ht="13.5" customHeight="1" x14ac:dyDescent="0.2">
      <c r="A10" s="747">
        <v>44270</v>
      </c>
      <c r="B10" s="799"/>
      <c r="C10" s="63">
        <v>358</v>
      </c>
      <c r="D10" s="434">
        <v>0</v>
      </c>
      <c r="E10" s="23">
        <v>0</v>
      </c>
      <c r="F10" s="434">
        <v>0</v>
      </c>
      <c r="G10" s="569">
        <v>28</v>
      </c>
      <c r="H10" s="433">
        <v>0</v>
      </c>
      <c r="I10" s="63">
        <v>152</v>
      </c>
      <c r="J10" s="434">
        <v>0</v>
      </c>
      <c r="K10" s="23">
        <v>2</v>
      </c>
      <c r="L10" s="434">
        <v>0</v>
      </c>
      <c r="M10" s="569">
        <v>33</v>
      </c>
      <c r="N10" s="433">
        <v>0</v>
      </c>
      <c r="O10" s="63">
        <v>143</v>
      </c>
      <c r="P10" s="435">
        <v>0</v>
      </c>
    </row>
    <row r="11" spans="1:16" ht="13.5" customHeight="1" x14ac:dyDescent="0.2">
      <c r="A11" s="747">
        <v>44301</v>
      </c>
      <c r="B11" s="799"/>
      <c r="C11" s="63">
        <v>4051</v>
      </c>
      <c r="D11" s="434">
        <v>0</v>
      </c>
      <c r="E11" s="23">
        <v>2</v>
      </c>
      <c r="F11" s="434">
        <v>0</v>
      </c>
      <c r="G11" s="569">
        <v>509</v>
      </c>
      <c r="H11" s="433">
        <v>0</v>
      </c>
      <c r="I11" s="63">
        <v>1237</v>
      </c>
      <c r="J11" s="434">
        <v>0</v>
      </c>
      <c r="K11" s="23">
        <v>4</v>
      </c>
      <c r="L11" s="434">
        <v>0</v>
      </c>
      <c r="M11" s="569">
        <v>669</v>
      </c>
      <c r="N11" s="433">
        <v>0</v>
      </c>
      <c r="O11" s="63">
        <v>1630</v>
      </c>
      <c r="P11" s="435">
        <v>0</v>
      </c>
    </row>
    <row r="12" spans="1:16" ht="13.5" customHeight="1" x14ac:dyDescent="0.2">
      <c r="A12" s="747">
        <v>44331</v>
      </c>
      <c r="B12" s="799"/>
      <c r="C12" s="63">
        <v>174</v>
      </c>
      <c r="D12" s="434">
        <v>0</v>
      </c>
      <c r="E12" s="23">
        <v>2</v>
      </c>
      <c r="F12" s="434">
        <v>0</v>
      </c>
      <c r="G12" s="569">
        <v>25</v>
      </c>
      <c r="H12" s="433">
        <v>0</v>
      </c>
      <c r="I12" s="63">
        <v>56</v>
      </c>
      <c r="J12" s="434">
        <v>0</v>
      </c>
      <c r="K12" s="23">
        <v>7</v>
      </c>
      <c r="L12" s="434">
        <v>0</v>
      </c>
      <c r="M12" s="569">
        <v>34</v>
      </c>
      <c r="N12" s="433">
        <v>0</v>
      </c>
      <c r="O12" s="63">
        <v>50</v>
      </c>
      <c r="P12" s="435">
        <v>0</v>
      </c>
    </row>
    <row r="13" spans="1:16" ht="13.5" customHeight="1" x14ac:dyDescent="0.2">
      <c r="A13" s="747">
        <v>44362</v>
      </c>
      <c r="B13" s="799"/>
      <c r="C13" s="63">
        <v>607</v>
      </c>
      <c r="D13" s="434">
        <v>0</v>
      </c>
      <c r="E13" s="23">
        <v>12</v>
      </c>
      <c r="F13" s="434">
        <v>0</v>
      </c>
      <c r="G13" s="569">
        <v>103</v>
      </c>
      <c r="H13" s="433">
        <v>0</v>
      </c>
      <c r="I13" s="63">
        <v>229</v>
      </c>
      <c r="J13" s="434">
        <v>0</v>
      </c>
      <c r="K13" s="23">
        <v>6</v>
      </c>
      <c r="L13" s="434">
        <v>0</v>
      </c>
      <c r="M13" s="569">
        <v>54</v>
      </c>
      <c r="N13" s="433">
        <v>0</v>
      </c>
      <c r="O13" s="63">
        <v>203</v>
      </c>
      <c r="P13" s="435">
        <v>0</v>
      </c>
    </row>
    <row r="14" spans="1:16" ht="13.5" customHeight="1" x14ac:dyDescent="0.2">
      <c r="A14" s="747">
        <v>44392</v>
      </c>
      <c r="B14" s="799"/>
      <c r="C14" s="63">
        <v>309</v>
      </c>
      <c r="D14" s="434">
        <v>0</v>
      </c>
      <c r="E14" s="23">
        <v>2</v>
      </c>
      <c r="F14" s="434">
        <v>0</v>
      </c>
      <c r="G14" s="569">
        <v>45</v>
      </c>
      <c r="H14" s="433">
        <v>0</v>
      </c>
      <c r="I14" s="63">
        <v>110</v>
      </c>
      <c r="J14" s="434">
        <v>0</v>
      </c>
      <c r="K14" s="23">
        <v>4</v>
      </c>
      <c r="L14" s="434">
        <v>0</v>
      </c>
      <c r="M14" s="569">
        <v>43</v>
      </c>
      <c r="N14" s="433">
        <v>0</v>
      </c>
      <c r="O14" s="63">
        <v>105</v>
      </c>
      <c r="P14" s="435">
        <v>0</v>
      </c>
    </row>
    <row r="15" spans="1:16" ht="13.5" customHeight="1" x14ac:dyDescent="0.2">
      <c r="A15" s="747">
        <v>44423</v>
      </c>
      <c r="B15" s="799"/>
      <c r="C15" s="63">
        <v>332</v>
      </c>
      <c r="D15" s="434">
        <v>0</v>
      </c>
      <c r="E15" s="23">
        <v>1</v>
      </c>
      <c r="F15" s="434">
        <v>0</v>
      </c>
      <c r="G15" s="569">
        <v>17</v>
      </c>
      <c r="H15" s="433">
        <v>0</v>
      </c>
      <c r="I15" s="63">
        <v>129</v>
      </c>
      <c r="J15" s="434">
        <v>0</v>
      </c>
      <c r="K15" s="23">
        <v>3</v>
      </c>
      <c r="L15" s="434">
        <v>0</v>
      </c>
      <c r="M15" s="569">
        <v>32</v>
      </c>
      <c r="N15" s="433">
        <v>0</v>
      </c>
      <c r="O15" s="63">
        <v>150</v>
      </c>
      <c r="P15" s="435">
        <v>0</v>
      </c>
    </row>
    <row r="16" spans="1:16" ht="13.5" customHeight="1" x14ac:dyDescent="0.2">
      <c r="A16" s="747">
        <v>44454</v>
      </c>
      <c r="B16" s="799"/>
      <c r="C16" s="63">
        <v>1225</v>
      </c>
      <c r="D16" s="434">
        <v>0</v>
      </c>
      <c r="E16" s="23">
        <v>1</v>
      </c>
      <c r="F16" s="434">
        <v>0</v>
      </c>
      <c r="G16" s="569">
        <v>26</v>
      </c>
      <c r="H16" s="433">
        <v>0</v>
      </c>
      <c r="I16" s="63">
        <v>536</v>
      </c>
      <c r="J16" s="434">
        <v>0</v>
      </c>
      <c r="K16" s="23">
        <v>2</v>
      </c>
      <c r="L16" s="434">
        <v>0</v>
      </c>
      <c r="M16" s="569">
        <v>16</v>
      </c>
      <c r="N16" s="433">
        <v>0</v>
      </c>
      <c r="O16" s="63">
        <v>644</v>
      </c>
      <c r="P16" s="435">
        <v>0</v>
      </c>
    </row>
    <row r="17" spans="1:16" ht="13.5" customHeight="1" x14ac:dyDescent="0.2">
      <c r="A17" s="747">
        <v>44484</v>
      </c>
      <c r="B17" s="799"/>
      <c r="C17" s="63">
        <v>292</v>
      </c>
      <c r="D17" s="434">
        <v>0</v>
      </c>
      <c r="E17" s="23">
        <v>3</v>
      </c>
      <c r="F17" s="434">
        <v>0</v>
      </c>
      <c r="G17" s="569">
        <v>28</v>
      </c>
      <c r="H17" s="433">
        <v>0</v>
      </c>
      <c r="I17" s="63">
        <v>99</v>
      </c>
      <c r="J17" s="434">
        <v>0</v>
      </c>
      <c r="K17" s="23">
        <v>0</v>
      </c>
      <c r="L17" s="434">
        <v>0</v>
      </c>
      <c r="M17" s="569">
        <v>29</v>
      </c>
      <c r="N17" s="433">
        <v>0</v>
      </c>
      <c r="O17" s="63">
        <v>133</v>
      </c>
      <c r="P17" s="435">
        <v>0</v>
      </c>
    </row>
    <row r="18" spans="1:16" ht="13.5" customHeight="1" x14ac:dyDescent="0.2">
      <c r="A18" s="747">
        <v>44515</v>
      </c>
      <c r="B18" s="799"/>
      <c r="C18" s="63">
        <v>282</v>
      </c>
      <c r="D18" s="434">
        <v>0</v>
      </c>
      <c r="E18" s="23">
        <v>1</v>
      </c>
      <c r="F18" s="434">
        <v>0</v>
      </c>
      <c r="G18" s="569">
        <v>12</v>
      </c>
      <c r="H18" s="433">
        <v>0</v>
      </c>
      <c r="I18" s="63">
        <v>112</v>
      </c>
      <c r="J18" s="434">
        <v>0</v>
      </c>
      <c r="K18" s="23">
        <v>3</v>
      </c>
      <c r="L18" s="434">
        <v>0</v>
      </c>
      <c r="M18" s="569">
        <v>17</v>
      </c>
      <c r="N18" s="433">
        <v>0</v>
      </c>
      <c r="O18" s="63">
        <v>137</v>
      </c>
      <c r="P18" s="435">
        <v>0</v>
      </c>
    </row>
    <row r="19" spans="1:16" ht="13.5" customHeight="1" x14ac:dyDescent="0.2">
      <c r="A19" s="747">
        <v>44545</v>
      </c>
      <c r="B19" s="799"/>
      <c r="C19" s="63">
        <v>416</v>
      </c>
      <c r="D19" s="434">
        <v>0</v>
      </c>
      <c r="E19" s="23">
        <v>0</v>
      </c>
      <c r="F19" s="434">
        <v>0</v>
      </c>
      <c r="G19" s="569">
        <v>13</v>
      </c>
      <c r="H19" s="433">
        <v>0</v>
      </c>
      <c r="I19" s="63">
        <v>169</v>
      </c>
      <c r="J19" s="434">
        <v>0</v>
      </c>
      <c r="K19" s="23">
        <v>2</v>
      </c>
      <c r="L19" s="434">
        <v>0</v>
      </c>
      <c r="M19" s="569">
        <v>7</v>
      </c>
      <c r="N19" s="433">
        <v>0</v>
      </c>
      <c r="O19" s="63">
        <v>225</v>
      </c>
      <c r="P19" s="435">
        <v>0</v>
      </c>
    </row>
    <row r="20" spans="1:16" ht="13.5" customHeight="1" x14ac:dyDescent="0.2">
      <c r="A20" s="747">
        <v>44576</v>
      </c>
      <c r="B20" s="799"/>
      <c r="C20" s="63">
        <v>224</v>
      </c>
      <c r="D20" s="434">
        <v>0</v>
      </c>
      <c r="E20" s="23">
        <v>4</v>
      </c>
      <c r="F20" s="434">
        <v>0</v>
      </c>
      <c r="G20" s="569">
        <v>24</v>
      </c>
      <c r="H20" s="433">
        <v>0</v>
      </c>
      <c r="I20" s="63">
        <v>85</v>
      </c>
      <c r="J20" s="434">
        <v>0</v>
      </c>
      <c r="K20" s="23">
        <v>3</v>
      </c>
      <c r="L20" s="434">
        <v>0</v>
      </c>
      <c r="M20" s="569">
        <v>17</v>
      </c>
      <c r="N20" s="433">
        <v>0</v>
      </c>
      <c r="O20" s="63">
        <v>91</v>
      </c>
      <c r="P20" s="435">
        <v>0</v>
      </c>
    </row>
    <row r="21" spans="1:16" ht="13.5" customHeight="1" x14ac:dyDescent="0.2">
      <c r="A21" s="747">
        <v>44607</v>
      </c>
      <c r="B21" s="799"/>
      <c r="C21" s="63">
        <v>208</v>
      </c>
      <c r="D21" s="434">
        <v>0</v>
      </c>
      <c r="E21" s="23">
        <v>2</v>
      </c>
      <c r="F21" s="434">
        <v>0</v>
      </c>
      <c r="G21" s="569">
        <v>21</v>
      </c>
      <c r="H21" s="433">
        <v>0</v>
      </c>
      <c r="I21" s="63">
        <v>78</v>
      </c>
      <c r="J21" s="434">
        <v>0</v>
      </c>
      <c r="K21" s="23">
        <v>3</v>
      </c>
      <c r="L21" s="434">
        <v>0</v>
      </c>
      <c r="M21" s="569">
        <v>19</v>
      </c>
      <c r="N21" s="433">
        <v>0</v>
      </c>
      <c r="O21" s="63">
        <v>85</v>
      </c>
      <c r="P21" s="435">
        <v>0</v>
      </c>
    </row>
    <row r="22" spans="1:16" ht="13.5" customHeight="1" x14ac:dyDescent="0.2">
      <c r="A22" s="747">
        <v>44635</v>
      </c>
      <c r="B22" s="799"/>
      <c r="C22" s="63">
        <v>388</v>
      </c>
      <c r="D22" s="434">
        <v>0</v>
      </c>
      <c r="E22" s="23">
        <v>9</v>
      </c>
      <c r="F22" s="434">
        <v>0</v>
      </c>
      <c r="G22" s="569">
        <v>27</v>
      </c>
      <c r="H22" s="433">
        <v>0</v>
      </c>
      <c r="I22" s="63">
        <v>140</v>
      </c>
      <c r="J22" s="434">
        <v>0</v>
      </c>
      <c r="K22" s="23">
        <v>3</v>
      </c>
      <c r="L22" s="434">
        <v>0</v>
      </c>
      <c r="M22" s="569">
        <v>33</v>
      </c>
      <c r="N22" s="433">
        <v>0</v>
      </c>
      <c r="O22" s="63">
        <v>176</v>
      </c>
      <c r="P22" s="435">
        <v>0</v>
      </c>
    </row>
    <row r="23" spans="1:16" ht="13.5" customHeight="1" x14ac:dyDescent="0.2">
      <c r="A23" s="747">
        <v>44666</v>
      </c>
      <c r="B23" s="799"/>
      <c r="C23" s="63">
        <v>215</v>
      </c>
      <c r="D23" s="434">
        <v>0</v>
      </c>
      <c r="E23" s="23">
        <v>2</v>
      </c>
      <c r="F23" s="434">
        <v>0</v>
      </c>
      <c r="G23" s="569">
        <v>16</v>
      </c>
      <c r="H23" s="433">
        <v>0</v>
      </c>
      <c r="I23" s="63">
        <v>70</v>
      </c>
      <c r="J23" s="434">
        <v>0</v>
      </c>
      <c r="K23" s="23">
        <v>1</v>
      </c>
      <c r="L23" s="434">
        <v>0</v>
      </c>
      <c r="M23" s="569">
        <v>40</v>
      </c>
      <c r="N23" s="433">
        <v>0</v>
      </c>
      <c r="O23" s="63">
        <v>86</v>
      </c>
      <c r="P23" s="435">
        <v>0</v>
      </c>
    </row>
    <row r="24" spans="1:16" ht="13.5" customHeight="1" x14ac:dyDescent="0.2">
      <c r="A24" s="747">
        <v>44696</v>
      </c>
      <c r="B24" s="799"/>
      <c r="C24" s="63">
        <v>638</v>
      </c>
      <c r="D24" s="434">
        <v>0</v>
      </c>
      <c r="E24" s="23">
        <v>9</v>
      </c>
      <c r="F24" s="434">
        <v>0</v>
      </c>
      <c r="G24" s="569">
        <v>44</v>
      </c>
      <c r="H24" s="433">
        <v>0</v>
      </c>
      <c r="I24" s="63">
        <v>209</v>
      </c>
      <c r="J24" s="434">
        <v>0</v>
      </c>
      <c r="K24" s="23">
        <v>4</v>
      </c>
      <c r="L24" s="434">
        <v>0</v>
      </c>
      <c r="M24" s="569">
        <v>52</v>
      </c>
      <c r="N24" s="433">
        <v>0</v>
      </c>
      <c r="O24" s="63">
        <v>320</v>
      </c>
      <c r="P24" s="435">
        <v>0</v>
      </c>
    </row>
    <row r="25" spans="1:16" ht="13.5" customHeight="1" x14ac:dyDescent="0.2">
      <c r="A25" s="747">
        <v>44727</v>
      </c>
      <c r="B25" s="799"/>
      <c r="C25" s="63">
        <v>235</v>
      </c>
      <c r="D25" s="434">
        <v>0</v>
      </c>
      <c r="E25" s="23">
        <v>2</v>
      </c>
      <c r="F25" s="434">
        <v>0</v>
      </c>
      <c r="G25" s="569">
        <v>31</v>
      </c>
      <c r="H25" s="433">
        <v>0</v>
      </c>
      <c r="I25" s="63">
        <v>70</v>
      </c>
      <c r="J25" s="434">
        <v>0</v>
      </c>
      <c r="K25" s="23">
        <v>2</v>
      </c>
      <c r="L25" s="434">
        <v>0</v>
      </c>
      <c r="M25" s="569">
        <v>27</v>
      </c>
      <c r="N25" s="433">
        <v>0</v>
      </c>
      <c r="O25" s="63">
        <v>103</v>
      </c>
      <c r="P25" s="435">
        <v>0</v>
      </c>
    </row>
    <row r="26" spans="1:16" ht="13.5" customHeight="1" x14ac:dyDescent="0.2">
      <c r="A26" s="747">
        <v>44757</v>
      </c>
      <c r="B26" s="799"/>
      <c r="C26" s="63">
        <v>152</v>
      </c>
      <c r="D26" s="434">
        <v>0</v>
      </c>
      <c r="E26" s="23">
        <v>1</v>
      </c>
      <c r="F26" s="434">
        <v>0</v>
      </c>
      <c r="G26" s="569">
        <v>16</v>
      </c>
      <c r="H26" s="433">
        <v>0</v>
      </c>
      <c r="I26" s="63">
        <v>43</v>
      </c>
      <c r="J26" s="434">
        <v>0</v>
      </c>
      <c r="K26" s="23">
        <v>2</v>
      </c>
      <c r="L26" s="434">
        <v>0</v>
      </c>
      <c r="M26" s="569">
        <v>22</v>
      </c>
      <c r="N26" s="433">
        <v>0</v>
      </c>
      <c r="O26" s="63">
        <v>68</v>
      </c>
      <c r="P26" s="435">
        <v>0</v>
      </c>
    </row>
    <row r="27" spans="1:16" ht="13.5" customHeight="1" x14ac:dyDescent="0.2">
      <c r="A27" s="747">
        <v>44788</v>
      </c>
      <c r="B27" s="799"/>
      <c r="C27" s="63">
        <v>194</v>
      </c>
      <c r="D27" s="434">
        <v>0</v>
      </c>
      <c r="E27" s="23">
        <v>2</v>
      </c>
      <c r="F27" s="434">
        <v>0</v>
      </c>
      <c r="G27" s="569">
        <v>25</v>
      </c>
      <c r="H27" s="433">
        <v>0</v>
      </c>
      <c r="I27" s="63">
        <v>73</v>
      </c>
      <c r="J27" s="434">
        <v>0</v>
      </c>
      <c r="K27" s="23">
        <v>3</v>
      </c>
      <c r="L27" s="434">
        <v>0</v>
      </c>
      <c r="M27" s="569">
        <v>29</v>
      </c>
      <c r="N27" s="433">
        <v>0</v>
      </c>
      <c r="O27" s="63">
        <v>62</v>
      </c>
      <c r="P27" s="435">
        <v>0</v>
      </c>
    </row>
    <row r="28" spans="1:16" ht="13.5" customHeight="1" x14ac:dyDescent="0.2">
      <c r="A28" s="747">
        <v>44819</v>
      </c>
      <c r="B28" s="799"/>
      <c r="C28" s="63">
        <v>333</v>
      </c>
      <c r="D28" s="434">
        <v>0</v>
      </c>
      <c r="E28" s="23">
        <v>2</v>
      </c>
      <c r="F28" s="434">
        <v>0</v>
      </c>
      <c r="G28" s="569">
        <v>28</v>
      </c>
      <c r="H28" s="433">
        <v>0</v>
      </c>
      <c r="I28" s="63">
        <v>124</v>
      </c>
      <c r="J28" s="434">
        <v>0</v>
      </c>
      <c r="K28" s="23">
        <v>3</v>
      </c>
      <c r="L28" s="434">
        <v>0</v>
      </c>
      <c r="M28" s="569">
        <v>49</v>
      </c>
      <c r="N28" s="433">
        <v>0</v>
      </c>
      <c r="O28" s="63">
        <v>127</v>
      </c>
      <c r="P28" s="435">
        <v>0</v>
      </c>
    </row>
    <row r="29" spans="1:16" ht="13.5" customHeight="1" x14ac:dyDescent="0.2">
      <c r="A29" s="6"/>
      <c r="B29" s="18"/>
      <c r="C29" s="63"/>
      <c r="D29" s="61"/>
      <c r="E29" s="15"/>
      <c r="F29" s="61"/>
      <c r="G29" s="143"/>
      <c r="H29" s="10"/>
      <c r="I29" s="61"/>
      <c r="J29" s="61"/>
      <c r="K29" s="15"/>
      <c r="L29" s="61"/>
      <c r="M29" s="143"/>
      <c r="N29" s="10"/>
      <c r="P29" s="81"/>
    </row>
    <row r="30" spans="1:16" ht="13.5" customHeight="1" x14ac:dyDescent="0.2">
      <c r="A30" s="742" t="s">
        <v>471</v>
      </c>
      <c r="B30" s="760"/>
      <c r="C30" s="163">
        <v>2587</v>
      </c>
      <c r="D30" s="66"/>
      <c r="E30" s="163">
        <v>33</v>
      </c>
      <c r="F30" s="166"/>
      <c r="G30" s="163">
        <v>232</v>
      </c>
      <c r="H30" s="166"/>
      <c r="I30" s="163">
        <v>892</v>
      </c>
      <c r="J30" s="160"/>
      <c r="K30" s="163">
        <v>24</v>
      </c>
      <c r="L30" s="166"/>
      <c r="M30" s="163">
        <v>288</v>
      </c>
      <c r="N30" s="166"/>
      <c r="O30" s="163">
        <v>1118</v>
      </c>
      <c r="P30" s="81"/>
    </row>
    <row r="31" spans="1:16" ht="13.5" customHeight="1" x14ac:dyDescent="0.2">
      <c r="A31" s="742" t="s">
        <v>472</v>
      </c>
      <c r="B31" s="760"/>
      <c r="C31" s="164">
        <v>8646</v>
      </c>
      <c r="D31" s="18"/>
      <c r="E31" s="164">
        <v>39</v>
      </c>
      <c r="F31" s="157"/>
      <c r="G31" s="164">
        <v>938</v>
      </c>
      <c r="H31" s="157"/>
      <c r="I31" s="164">
        <v>3029</v>
      </c>
      <c r="J31" s="89"/>
      <c r="K31" s="164">
        <v>40</v>
      </c>
      <c r="L31" s="157"/>
      <c r="M31" s="164">
        <v>1070</v>
      </c>
      <c r="N31" s="157"/>
      <c r="O31" s="164">
        <v>3530</v>
      </c>
      <c r="P31" s="570"/>
    </row>
    <row r="32" spans="1:16" ht="13.5" customHeight="1" x14ac:dyDescent="0.2">
      <c r="A32" s="568" t="s">
        <v>5</v>
      </c>
      <c r="B32" s="150" t="s">
        <v>473</v>
      </c>
      <c r="C32" s="167">
        <v>-0.70078649086282674</v>
      </c>
      <c r="D32" s="167"/>
      <c r="E32" s="167">
        <v>-0.15384615384615385</v>
      </c>
      <c r="F32" s="167"/>
      <c r="G32" s="167">
        <v>-0.75266524520255862</v>
      </c>
      <c r="H32" s="167"/>
      <c r="I32" s="167">
        <v>-0.70551337074942233</v>
      </c>
      <c r="J32" s="167"/>
      <c r="K32" s="167">
        <v>-0.4</v>
      </c>
      <c r="L32" s="167"/>
      <c r="M32" s="167">
        <v>-0.7308411214953271</v>
      </c>
      <c r="N32" s="167"/>
      <c r="O32" s="167">
        <v>-0.68328611898017</v>
      </c>
      <c r="P32" s="570"/>
    </row>
    <row r="33" spans="1:16" ht="13.5" customHeight="1" thickBot="1" x14ac:dyDescent="0.25">
      <c r="A33" s="7"/>
      <c r="B33" s="22"/>
      <c r="C33" s="62"/>
      <c r="D33" s="62"/>
      <c r="E33" s="16"/>
      <c r="F33" s="62"/>
      <c r="G33" s="106"/>
      <c r="H33" s="12"/>
      <c r="I33" s="62"/>
      <c r="J33" s="62"/>
      <c r="K33" s="16"/>
      <c r="L33" s="62"/>
      <c r="M33" s="168"/>
      <c r="N33" s="169"/>
      <c r="O33" s="82"/>
      <c r="P33" s="79"/>
    </row>
    <row r="34" spans="1:16" ht="14.45" customHeight="1" x14ac:dyDescent="0.2">
      <c r="A34" s="800" t="s">
        <v>306</v>
      </c>
      <c r="B34" s="800"/>
      <c r="C34" s="800"/>
      <c r="D34" s="800"/>
      <c r="E34" s="800"/>
      <c r="F34" s="800"/>
      <c r="G34" s="800"/>
      <c r="H34" s="800"/>
      <c r="I34" s="800"/>
      <c r="J34" s="800"/>
      <c r="K34" s="800"/>
      <c r="L34" s="800"/>
      <c r="M34" s="800"/>
      <c r="N34" s="800"/>
      <c r="O34" s="800"/>
    </row>
    <row r="35" spans="1:16" ht="12.75" customHeight="1" x14ac:dyDescent="0.2">
      <c r="A35" s="9"/>
    </row>
    <row r="41" spans="1:16" s="3" customFormat="1" ht="0.75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s="3" customFormat="1" ht="12.75" hidden="1" customHeight="1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</sheetData>
  <mergeCells count="38">
    <mergeCell ref="A5:B5"/>
    <mergeCell ref="A6:B6"/>
    <mergeCell ref="A7:B7"/>
    <mergeCell ref="A30:B30"/>
    <mergeCell ref="A31:B31"/>
    <mergeCell ref="A25:B25"/>
    <mergeCell ref="A26:B26"/>
    <mergeCell ref="A16:B16"/>
    <mergeCell ref="A17:B17"/>
    <mergeCell ref="A8:B8"/>
    <mergeCell ref="A28:B28"/>
    <mergeCell ref="A27:B27"/>
    <mergeCell ref="A20:B20"/>
    <mergeCell ref="A9:B9"/>
    <mergeCell ref="A10:B10"/>
    <mergeCell ref="A11:B11"/>
    <mergeCell ref="A12:B12"/>
    <mergeCell ref="A13:B13"/>
    <mergeCell ref="A18:B18"/>
    <mergeCell ref="A19:B19"/>
    <mergeCell ref="A14:B14"/>
    <mergeCell ref="A15:B15"/>
    <mergeCell ref="A21:B21"/>
    <mergeCell ref="A22:B22"/>
    <mergeCell ref="A23:B23"/>
    <mergeCell ref="A24:B24"/>
    <mergeCell ref="A34:O34"/>
    <mergeCell ref="A1:P1"/>
    <mergeCell ref="E3:F3"/>
    <mergeCell ref="G3:H3"/>
    <mergeCell ref="I3:J3"/>
    <mergeCell ref="K3:L3"/>
    <mergeCell ref="M3:N3"/>
    <mergeCell ref="O3:P3"/>
    <mergeCell ref="K2:P2"/>
    <mergeCell ref="A2:B3"/>
    <mergeCell ref="C2:D3"/>
    <mergeCell ref="E2:J2"/>
  </mergeCells>
  <conditionalFormatting sqref="C32:O32">
    <cfRule type="cellIs" dxfId="56" priority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0" firstPageNumber="25" orientation="portrait" r:id="rId1"/>
  <headerFooter>
    <oddHeader>&amp;C&amp;"Arial Black,Normal"&amp;8TABLEAU DE BORD DE L’ECONOMIE - SECTEUR REEL</oddHeader>
    <oddFooter>&amp;C31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0">
    <tabColor rgb="FF00B0F0"/>
  </sheetPr>
  <dimension ref="A1:M47"/>
  <sheetViews>
    <sheetView topLeftCell="A16" zoomScaleNormal="100" workbookViewId="0">
      <selection activeCell="E36" sqref="E36"/>
    </sheetView>
  </sheetViews>
  <sheetFormatPr baseColWidth="10" defaultColWidth="11.42578125" defaultRowHeight="12.75" customHeight="1" x14ac:dyDescent="0.2"/>
  <cols>
    <col min="1" max="1" width="7.85546875" customWidth="1"/>
    <col min="2" max="3" width="12.28515625" customWidth="1"/>
    <col min="4" max="4" width="11" customWidth="1"/>
    <col min="5" max="5" width="9.7109375" customWidth="1"/>
    <col min="6" max="6" width="1.7109375" style="35" customWidth="1"/>
    <col min="7" max="7" width="10.85546875" style="35" customWidth="1"/>
    <col min="8" max="8" width="8.85546875" customWidth="1"/>
    <col min="9" max="9" width="1.85546875" customWidth="1"/>
    <col min="10" max="10" width="9.140625" customWidth="1"/>
    <col min="11" max="11" width="2.28515625" customWidth="1"/>
    <col min="12" max="12" width="9.5703125" customWidth="1"/>
    <col min="13" max="13" width="2.42578125" customWidth="1"/>
  </cols>
  <sheetData>
    <row r="1" spans="1:13" ht="35.25" customHeight="1" thickBot="1" x14ac:dyDescent="0.25">
      <c r="A1" s="733" t="s">
        <v>429</v>
      </c>
      <c r="B1" s="801"/>
      <c r="C1" s="801"/>
      <c r="D1" s="801"/>
      <c r="E1" s="801"/>
      <c r="F1" s="801"/>
      <c r="G1" s="734"/>
      <c r="H1" s="801"/>
      <c r="I1" s="801"/>
      <c r="J1" s="801"/>
      <c r="K1" s="801"/>
      <c r="L1" s="801"/>
      <c r="M1" s="802"/>
    </row>
    <row r="2" spans="1:13" ht="12.75" customHeight="1" thickBot="1" x14ac:dyDescent="0.25">
      <c r="A2" s="699" t="s">
        <v>6</v>
      </c>
      <c r="B2" s="700"/>
      <c r="C2" s="814" t="s">
        <v>48</v>
      </c>
      <c r="D2" s="801"/>
      <c r="E2" s="801"/>
      <c r="F2" s="801"/>
      <c r="G2" s="815"/>
      <c r="H2" s="801"/>
      <c r="I2" s="801"/>
      <c r="J2" s="801"/>
      <c r="K2" s="801"/>
      <c r="L2" s="801"/>
      <c r="M2" s="802"/>
    </row>
    <row r="3" spans="1:13" ht="34.5" customHeight="1" x14ac:dyDescent="0.2">
      <c r="A3" s="823"/>
      <c r="B3" s="824"/>
      <c r="C3" s="821" t="s">
        <v>305</v>
      </c>
      <c r="D3" s="805" t="s">
        <v>298</v>
      </c>
      <c r="E3" s="806"/>
      <c r="F3" s="807"/>
      <c r="G3" s="808" t="s">
        <v>135</v>
      </c>
      <c r="H3" s="809"/>
      <c r="I3" s="242"/>
      <c r="J3" s="816" t="s">
        <v>297</v>
      </c>
      <c r="K3" s="817"/>
      <c r="L3" s="810" t="s">
        <v>296</v>
      </c>
      <c r="M3" s="811"/>
    </row>
    <row r="4" spans="1:13" ht="33.950000000000003" customHeight="1" thickBot="1" x14ac:dyDescent="0.25">
      <c r="A4" s="360"/>
      <c r="B4" s="239"/>
      <c r="C4" s="822"/>
      <c r="D4" s="235" t="s">
        <v>204</v>
      </c>
      <c r="E4" s="236" t="s">
        <v>205</v>
      </c>
      <c r="F4" s="237"/>
      <c r="G4" s="235" t="s">
        <v>204</v>
      </c>
      <c r="H4" s="236" t="s">
        <v>205</v>
      </c>
      <c r="I4" s="355"/>
      <c r="J4" s="818"/>
      <c r="K4" s="813"/>
      <c r="L4" s="812"/>
      <c r="M4" s="813"/>
    </row>
    <row r="5" spans="1:13" ht="14.1" customHeight="1" x14ac:dyDescent="0.2">
      <c r="A5" s="819" t="s">
        <v>7</v>
      </c>
      <c r="B5" s="820"/>
      <c r="C5" s="92"/>
      <c r="D5" s="234"/>
      <c r="E5" s="92"/>
      <c r="F5" s="238"/>
      <c r="G5" s="100"/>
      <c r="H5" s="92"/>
      <c r="I5" s="81"/>
      <c r="K5" s="101"/>
      <c r="M5" s="187"/>
    </row>
    <row r="6" spans="1:13" ht="14.1" customHeight="1" x14ac:dyDescent="0.2">
      <c r="A6" s="803">
        <v>44119</v>
      </c>
      <c r="B6" s="804"/>
      <c r="C6" s="589">
        <v>1887</v>
      </c>
      <c r="D6" s="595">
        <v>1560</v>
      </c>
      <c r="E6" s="588">
        <v>166</v>
      </c>
      <c r="F6" s="607"/>
      <c r="G6" s="595">
        <v>3</v>
      </c>
      <c r="H6" s="588">
        <v>0</v>
      </c>
      <c r="I6" s="607"/>
      <c r="J6" s="588">
        <v>161</v>
      </c>
      <c r="K6" s="604"/>
      <c r="L6" s="587">
        <v>989</v>
      </c>
      <c r="M6" s="607"/>
    </row>
    <row r="7" spans="1:13" ht="14.1" customHeight="1" x14ac:dyDescent="0.2">
      <c r="A7" s="803">
        <v>44150</v>
      </c>
      <c r="B7" s="804"/>
      <c r="C7" s="589">
        <v>1607</v>
      </c>
      <c r="D7" s="595">
        <v>1226</v>
      </c>
      <c r="E7" s="588">
        <v>368</v>
      </c>
      <c r="F7" s="607"/>
      <c r="G7" s="595">
        <v>7</v>
      </c>
      <c r="H7" s="588">
        <v>0</v>
      </c>
      <c r="I7" s="607"/>
      <c r="J7" s="588">
        <v>13</v>
      </c>
      <c r="K7" s="604"/>
      <c r="L7" s="587">
        <v>685</v>
      </c>
      <c r="M7" s="607"/>
    </row>
    <row r="8" spans="1:13" ht="14.1" customHeight="1" x14ac:dyDescent="0.2">
      <c r="A8" s="803">
        <v>44180</v>
      </c>
      <c r="B8" s="804"/>
      <c r="C8" s="589">
        <v>912</v>
      </c>
      <c r="D8" s="595">
        <v>648</v>
      </c>
      <c r="E8" s="588">
        <v>237</v>
      </c>
      <c r="F8" s="607"/>
      <c r="G8" s="595">
        <v>7</v>
      </c>
      <c r="H8" s="588">
        <v>0</v>
      </c>
      <c r="I8" s="607"/>
      <c r="J8" s="588">
        <v>27</v>
      </c>
      <c r="K8" s="604"/>
      <c r="L8" s="587">
        <v>375</v>
      </c>
      <c r="M8" s="607"/>
    </row>
    <row r="9" spans="1:13" ht="14.1" customHeight="1" x14ac:dyDescent="0.2">
      <c r="A9" s="803">
        <v>44211</v>
      </c>
      <c r="B9" s="804"/>
      <c r="C9" s="589">
        <v>953</v>
      </c>
      <c r="D9" s="595">
        <v>759</v>
      </c>
      <c r="E9" s="588">
        <v>179</v>
      </c>
      <c r="F9" s="607"/>
      <c r="G9" s="595">
        <v>0</v>
      </c>
      <c r="H9" s="588">
        <v>0</v>
      </c>
      <c r="I9" s="607"/>
      <c r="J9" s="588">
        <v>15</v>
      </c>
      <c r="K9" s="604"/>
      <c r="L9" s="587">
        <v>416</v>
      </c>
      <c r="M9" s="607"/>
    </row>
    <row r="10" spans="1:13" ht="14.1" customHeight="1" x14ac:dyDescent="0.2">
      <c r="A10" s="803">
        <v>44242</v>
      </c>
      <c r="B10" s="804"/>
      <c r="C10" s="589">
        <v>450</v>
      </c>
      <c r="D10" s="595">
        <v>341</v>
      </c>
      <c r="E10" s="588">
        <v>92</v>
      </c>
      <c r="F10" s="607"/>
      <c r="G10" s="595">
        <v>0</v>
      </c>
      <c r="H10" s="588">
        <v>0</v>
      </c>
      <c r="I10" s="607"/>
      <c r="J10" s="588">
        <v>17</v>
      </c>
      <c r="K10" s="604"/>
      <c r="L10" s="587">
        <v>202</v>
      </c>
      <c r="M10" s="607"/>
    </row>
    <row r="11" spans="1:13" ht="14.1" customHeight="1" x14ac:dyDescent="0.2">
      <c r="A11" s="803">
        <v>44270</v>
      </c>
      <c r="B11" s="804"/>
      <c r="C11" s="589">
        <v>873</v>
      </c>
      <c r="D11" s="595">
        <v>660</v>
      </c>
      <c r="E11" s="588">
        <v>204</v>
      </c>
      <c r="F11" s="607"/>
      <c r="G11" s="595">
        <v>0</v>
      </c>
      <c r="H11" s="588">
        <v>0</v>
      </c>
      <c r="I11" s="607"/>
      <c r="J11" s="588">
        <v>9</v>
      </c>
      <c r="K11" s="604"/>
      <c r="L11" s="587">
        <v>334</v>
      </c>
      <c r="M11" s="607"/>
    </row>
    <row r="12" spans="1:13" ht="14.1" customHeight="1" x14ac:dyDescent="0.2">
      <c r="A12" s="803">
        <v>44301</v>
      </c>
      <c r="B12" s="804"/>
      <c r="C12" s="589">
        <v>582</v>
      </c>
      <c r="D12" s="595">
        <v>405</v>
      </c>
      <c r="E12" s="588">
        <v>174</v>
      </c>
      <c r="F12" s="607"/>
      <c r="G12" s="595">
        <v>2</v>
      </c>
      <c r="H12" s="588">
        <v>0</v>
      </c>
      <c r="I12" s="607"/>
      <c r="J12" s="588">
        <v>3</v>
      </c>
      <c r="K12" s="604"/>
      <c r="L12" s="587">
        <v>186</v>
      </c>
      <c r="M12" s="607"/>
    </row>
    <row r="13" spans="1:13" ht="14.1" customHeight="1" x14ac:dyDescent="0.2">
      <c r="A13" s="803">
        <v>44331</v>
      </c>
      <c r="B13" s="804"/>
      <c r="C13" s="589">
        <v>869</v>
      </c>
      <c r="D13" s="595">
        <v>624</v>
      </c>
      <c r="E13" s="588">
        <v>244</v>
      </c>
      <c r="F13" s="607"/>
      <c r="G13" s="595">
        <v>2</v>
      </c>
      <c r="H13" s="588">
        <v>1</v>
      </c>
      <c r="I13" s="607"/>
      <c r="J13" s="588">
        <v>1</v>
      </c>
      <c r="K13" s="604"/>
      <c r="L13" s="587">
        <v>272</v>
      </c>
      <c r="M13" s="607"/>
    </row>
    <row r="14" spans="1:13" ht="14.1" customHeight="1" x14ac:dyDescent="0.2">
      <c r="A14" s="803">
        <v>44362</v>
      </c>
      <c r="B14" s="804"/>
      <c r="C14" s="589">
        <v>1001</v>
      </c>
      <c r="D14" s="595">
        <v>650</v>
      </c>
      <c r="E14" s="588">
        <v>350</v>
      </c>
      <c r="F14" s="607"/>
      <c r="G14" s="595">
        <v>13</v>
      </c>
      <c r="H14" s="588">
        <v>0</v>
      </c>
      <c r="I14" s="607"/>
      <c r="J14" s="588">
        <v>1</v>
      </c>
      <c r="K14" s="604"/>
      <c r="L14" s="587">
        <v>331</v>
      </c>
      <c r="M14" s="607"/>
    </row>
    <row r="15" spans="1:13" ht="14.1" customHeight="1" x14ac:dyDescent="0.2">
      <c r="A15" s="803">
        <v>44392</v>
      </c>
      <c r="B15" s="804"/>
      <c r="C15" s="589">
        <v>1202</v>
      </c>
      <c r="D15" s="595">
        <v>763</v>
      </c>
      <c r="E15" s="588">
        <v>436</v>
      </c>
      <c r="F15" s="607"/>
      <c r="G15" s="595">
        <v>0</v>
      </c>
      <c r="H15" s="588">
        <v>0</v>
      </c>
      <c r="I15" s="607"/>
      <c r="J15" s="588">
        <v>3</v>
      </c>
      <c r="K15" s="604"/>
      <c r="L15" s="587">
        <v>338</v>
      </c>
      <c r="M15" s="607"/>
    </row>
    <row r="16" spans="1:13" ht="14.1" customHeight="1" x14ac:dyDescent="0.2">
      <c r="A16" s="803">
        <v>44423</v>
      </c>
      <c r="B16" s="804"/>
      <c r="C16" s="589">
        <v>1147</v>
      </c>
      <c r="D16" s="595">
        <v>648</v>
      </c>
      <c r="E16" s="588">
        <v>498</v>
      </c>
      <c r="F16" s="607"/>
      <c r="G16" s="595">
        <v>0</v>
      </c>
      <c r="H16" s="588">
        <v>0</v>
      </c>
      <c r="I16" s="607"/>
      <c r="J16" s="588">
        <v>1</v>
      </c>
      <c r="K16" s="604"/>
      <c r="L16" s="587">
        <v>328</v>
      </c>
      <c r="M16" s="607"/>
    </row>
    <row r="17" spans="1:13" ht="14.1" customHeight="1" x14ac:dyDescent="0.2">
      <c r="A17" s="803">
        <v>44454</v>
      </c>
      <c r="B17" s="804"/>
      <c r="C17" s="589">
        <v>1153</v>
      </c>
      <c r="D17" s="595">
        <v>660</v>
      </c>
      <c r="E17" s="588">
        <v>484</v>
      </c>
      <c r="F17" s="607"/>
      <c r="G17" s="595">
        <v>5</v>
      </c>
      <c r="H17" s="588">
        <v>0</v>
      </c>
      <c r="I17" s="607"/>
      <c r="J17" s="588">
        <v>9</v>
      </c>
      <c r="K17" s="604"/>
      <c r="L17" s="587">
        <v>297</v>
      </c>
      <c r="M17" s="607"/>
    </row>
    <row r="18" spans="1:13" ht="14.1" customHeight="1" x14ac:dyDescent="0.2">
      <c r="A18" s="803">
        <v>44484</v>
      </c>
      <c r="B18" s="804"/>
      <c r="C18" s="589">
        <v>1115</v>
      </c>
      <c r="D18" s="595">
        <v>591</v>
      </c>
      <c r="E18" s="588">
        <v>522</v>
      </c>
      <c r="F18" s="607"/>
      <c r="G18" s="595">
        <v>9</v>
      </c>
      <c r="H18" s="588">
        <v>0</v>
      </c>
      <c r="I18" s="607"/>
      <c r="J18" s="588">
        <v>2</v>
      </c>
      <c r="K18" s="604"/>
      <c r="L18" s="587">
        <v>292</v>
      </c>
      <c r="M18" s="607"/>
    </row>
    <row r="19" spans="1:13" ht="14.1" customHeight="1" x14ac:dyDescent="0.2">
      <c r="A19" s="803">
        <v>44515</v>
      </c>
      <c r="B19" s="804"/>
      <c r="C19" s="589">
        <v>1120</v>
      </c>
      <c r="D19" s="595">
        <v>594</v>
      </c>
      <c r="E19" s="588">
        <v>524</v>
      </c>
      <c r="F19" s="607"/>
      <c r="G19" s="595">
        <v>9</v>
      </c>
      <c r="H19" s="588">
        <v>0</v>
      </c>
      <c r="I19" s="607"/>
      <c r="J19" s="588">
        <v>2</v>
      </c>
      <c r="K19" s="604"/>
      <c r="L19" s="587">
        <v>291</v>
      </c>
      <c r="M19" s="607"/>
    </row>
    <row r="20" spans="1:13" ht="14.1" customHeight="1" x14ac:dyDescent="0.2">
      <c r="A20" s="803">
        <v>44545</v>
      </c>
      <c r="B20" s="804"/>
      <c r="C20" s="589">
        <v>1179</v>
      </c>
      <c r="D20" s="595">
        <v>599</v>
      </c>
      <c r="E20" s="588">
        <v>571</v>
      </c>
      <c r="F20" s="607"/>
      <c r="G20" s="595">
        <v>6</v>
      </c>
      <c r="H20" s="588">
        <v>0</v>
      </c>
      <c r="I20" s="607"/>
      <c r="J20" s="588">
        <v>9</v>
      </c>
      <c r="K20" s="604"/>
      <c r="L20" s="587">
        <v>277</v>
      </c>
      <c r="M20" s="607"/>
    </row>
    <row r="21" spans="1:13" ht="14.1" customHeight="1" x14ac:dyDescent="0.2">
      <c r="A21" s="803">
        <v>44576</v>
      </c>
      <c r="B21" s="804"/>
      <c r="C21" s="589">
        <v>1400</v>
      </c>
      <c r="D21" s="595">
        <v>598</v>
      </c>
      <c r="E21" s="588">
        <v>659</v>
      </c>
      <c r="F21" s="607"/>
      <c r="G21" s="595">
        <v>3</v>
      </c>
      <c r="H21" s="588">
        <v>0</v>
      </c>
      <c r="I21" s="607"/>
      <c r="J21" s="588">
        <v>143</v>
      </c>
      <c r="K21" s="604"/>
      <c r="L21" s="587">
        <v>378</v>
      </c>
      <c r="M21" s="607"/>
    </row>
    <row r="22" spans="1:13" ht="14.1" customHeight="1" x14ac:dyDescent="0.2">
      <c r="A22" s="803">
        <v>44607</v>
      </c>
      <c r="B22" s="804"/>
      <c r="C22" s="589">
        <v>974</v>
      </c>
      <c r="D22" s="595">
        <v>544</v>
      </c>
      <c r="E22" s="588">
        <v>429</v>
      </c>
      <c r="F22" s="607"/>
      <c r="G22" s="595">
        <v>6</v>
      </c>
      <c r="H22" s="588">
        <v>0</v>
      </c>
      <c r="I22" s="607"/>
      <c r="J22" s="588">
        <v>1</v>
      </c>
      <c r="K22" s="604"/>
      <c r="L22" s="587">
        <v>288</v>
      </c>
      <c r="M22" s="607"/>
    </row>
    <row r="23" spans="1:13" ht="14.1" customHeight="1" x14ac:dyDescent="0.2">
      <c r="A23" s="803">
        <v>44635</v>
      </c>
      <c r="B23" s="804"/>
      <c r="C23" s="589">
        <v>1577</v>
      </c>
      <c r="D23" s="595">
        <v>801</v>
      </c>
      <c r="E23" s="588">
        <v>776</v>
      </c>
      <c r="F23" s="607"/>
      <c r="G23" s="595">
        <v>10</v>
      </c>
      <c r="H23" s="588">
        <v>0</v>
      </c>
      <c r="I23" s="607"/>
      <c r="J23" s="588">
        <v>0</v>
      </c>
      <c r="K23" s="604"/>
      <c r="L23" s="587">
        <v>365</v>
      </c>
      <c r="M23" s="607"/>
    </row>
    <row r="24" spans="1:13" ht="14.1" customHeight="1" x14ac:dyDescent="0.2">
      <c r="A24" s="803">
        <v>44666</v>
      </c>
      <c r="B24" s="804"/>
      <c r="C24" s="589">
        <v>1351</v>
      </c>
      <c r="D24" s="595">
        <v>590</v>
      </c>
      <c r="E24" s="588">
        <v>654</v>
      </c>
      <c r="F24" s="607"/>
      <c r="G24" s="595">
        <v>6</v>
      </c>
      <c r="H24" s="588">
        <v>0</v>
      </c>
      <c r="I24" s="607"/>
      <c r="J24" s="588">
        <v>107</v>
      </c>
      <c r="K24" s="604"/>
      <c r="L24" s="587">
        <v>316</v>
      </c>
      <c r="M24" s="607"/>
    </row>
    <row r="25" spans="1:13" ht="14.1" customHeight="1" x14ac:dyDescent="0.2">
      <c r="A25" s="803">
        <v>44696</v>
      </c>
      <c r="B25" s="804"/>
      <c r="C25" s="589">
        <v>1356</v>
      </c>
      <c r="D25" s="595">
        <v>668</v>
      </c>
      <c r="E25" s="588">
        <v>688</v>
      </c>
      <c r="F25" s="607"/>
      <c r="G25" s="595">
        <v>7</v>
      </c>
      <c r="H25" s="588">
        <v>0</v>
      </c>
      <c r="I25" s="607"/>
      <c r="J25" s="588">
        <v>0</v>
      </c>
      <c r="K25" s="604"/>
      <c r="L25" s="587">
        <v>318</v>
      </c>
      <c r="M25" s="607"/>
    </row>
    <row r="26" spans="1:13" ht="14.1" customHeight="1" x14ac:dyDescent="0.2">
      <c r="A26" s="803">
        <v>44727</v>
      </c>
      <c r="B26" s="804"/>
      <c r="C26" s="589">
        <v>1139</v>
      </c>
      <c r="D26" s="595">
        <v>525</v>
      </c>
      <c r="E26" s="588">
        <v>614</v>
      </c>
      <c r="F26" s="607"/>
      <c r="G26" s="595">
        <v>5</v>
      </c>
      <c r="H26" s="588">
        <v>1</v>
      </c>
      <c r="I26" s="607"/>
      <c r="J26" s="588">
        <v>0</v>
      </c>
      <c r="K26" s="604"/>
      <c r="L26" s="587">
        <v>264</v>
      </c>
      <c r="M26" s="607"/>
    </row>
    <row r="27" spans="1:13" ht="14.1" customHeight="1" x14ac:dyDescent="0.2">
      <c r="A27" s="803">
        <v>44757</v>
      </c>
      <c r="B27" s="804"/>
      <c r="C27" s="589">
        <v>1390</v>
      </c>
      <c r="D27" s="595">
        <v>702</v>
      </c>
      <c r="E27" s="588">
        <v>688</v>
      </c>
      <c r="F27" s="607"/>
      <c r="G27" s="595">
        <v>11</v>
      </c>
      <c r="H27" s="588">
        <v>0</v>
      </c>
      <c r="I27" s="607"/>
      <c r="J27" s="588">
        <v>0</v>
      </c>
      <c r="K27" s="604"/>
      <c r="L27" s="587">
        <v>379</v>
      </c>
      <c r="M27" s="607"/>
    </row>
    <row r="28" spans="1:13" ht="14.1" customHeight="1" x14ac:dyDescent="0.2">
      <c r="A28" s="803">
        <v>44788</v>
      </c>
      <c r="B28" s="804"/>
      <c r="C28" s="589">
        <v>1415</v>
      </c>
      <c r="D28" s="595">
        <v>769</v>
      </c>
      <c r="E28" s="588">
        <v>646</v>
      </c>
      <c r="F28" s="607"/>
      <c r="G28" s="595">
        <v>1</v>
      </c>
      <c r="H28" s="588">
        <v>1</v>
      </c>
      <c r="I28" s="607"/>
      <c r="J28" s="588">
        <v>0</v>
      </c>
      <c r="K28" s="604"/>
      <c r="L28" s="587">
        <v>327</v>
      </c>
      <c r="M28" s="607"/>
    </row>
    <row r="29" spans="1:13" ht="14.1" customHeight="1" x14ac:dyDescent="0.2">
      <c r="A29" s="803">
        <v>44819</v>
      </c>
      <c r="B29" s="804"/>
      <c r="C29" s="589">
        <v>1434</v>
      </c>
      <c r="D29" s="595">
        <v>689</v>
      </c>
      <c r="E29" s="588">
        <v>736</v>
      </c>
      <c r="F29" s="607"/>
      <c r="G29" s="595">
        <v>10</v>
      </c>
      <c r="H29" s="588">
        <v>0</v>
      </c>
      <c r="I29" s="607"/>
      <c r="J29" s="588">
        <v>9</v>
      </c>
      <c r="K29" s="604"/>
      <c r="L29" s="587">
        <v>350</v>
      </c>
      <c r="M29" s="607"/>
    </row>
    <row r="30" spans="1:13" ht="14.1" customHeight="1" x14ac:dyDescent="0.2">
      <c r="A30" s="141"/>
      <c r="B30" s="142"/>
      <c r="C30" s="240"/>
      <c r="D30" s="233"/>
      <c r="E30" s="95"/>
      <c r="F30" s="97"/>
      <c r="G30" s="241"/>
      <c r="H30" s="95"/>
      <c r="I30" s="97"/>
      <c r="J30" s="95"/>
      <c r="K30" s="98"/>
      <c r="L30" s="95"/>
      <c r="M30" s="97"/>
    </row>
    <row r="31" spans="1:13" ht="14.1" customHeight="1" x14ac:dyDescent="0.2">
      <c r="A31" s="738" t="s">
        <v>471</v>
      </c>
      <c r="B31" s="739"/>
      <c r="C31" s="572">
        <v>12036</v>
      </c>
      <c r="D31" s="584">
        <v>5886</v>
      </c>
      <c r="E31" s="583">
        <v>5890</v>
      </c>
      <c r="F31" s="577"/>
      <c r="G31" s="584">
        <v>59</v>
      </c>
      <c r="H31" s="583">
        <v>2</v>
      </c>
      <c r="I31" s="577"/>
      <c r="J31" s="583">
        <v>260</v>
      </c>
      <c r="K31" s="578"/>
      <c r="L31" s="583">
        <v>2985</v>
      </c>
      <c r="M31" s="606"/>
    </row>
    <row r="32" spans="1:13" ht="14.1" customHeight="1" x14ac:dyDescent="0.2">
      <c r="A32" s="738" t="s">
        <v>472</v>
      </c>
      <c r="B32" s="739"/>
      <c r="C32" s="572">
        <v>8230</v>
      </c>
      <c r="D32" s="584">
        <v>5510</v>
      </c>
      <c r="E32" s="583">
        <v>2661</v>
      </c>
      <c r="F32" s="577"/>
      <c r="G32" s="584">
        <v>22</v>
      </c>
      <c r="H32" s="583">
        <v>1</v>
      </c>
      <c r="I32" s="577"/>
      <c r="J32" s="583">
        <v>59</v>
      </c>
      <c r="K32" s="578"/>
      <c r="L32" s="583">
        <v>2704</v>
      </c>
      <c r="M32" s="606"/>
    </row>
    <row r="33" spans="1:13" ht="14.1" customHeight="1" thickBot="1" x14ac:dyDescent="0.25">
      <c r="A33" s="575" t="s">
        <v>5</v>
      </c>
      <c r="B33" s="593" t="s">
        <v>473</v>
      </c>
      <c r="C33" s="581">
        <v>0.46245443499392458</v>
      </c>
      <c r="D33" s="582">
        <v>6.8239564428312249E-2</v>
      </c>
      <c r="E33" s="571">
        <v>1.2134535888763622</v>
      </c>
      <c r="F33" s="590"/>
      <c r="G33" s="582">
        <v>1.6818181818181817</v>
      </c>
      <c r="H33" s="571">
        <v>1</v>
      </c>
      <c r="I33" s="590"/>
      <c r="J33" s="612">
        <v>3.406779661016949</v>
      </c>
      <c r="K33" s="613"/>
      <c r="L33" s="598">
        <v>0.10392011834319526</v>
      </c>
      <c r="M33" s="605"/>
    </row>
    <row r="34" spans="1:13" ht="15.95" customHeight="1" x14ac:dyDescent="0.2">
      <c r="A34" s="24" t="s">
        <v>201</v>
      </c>
      <c r="B34" s="76"/>
      <c r="C34" s="76"/>
      <c r="D34" s="76"/>
      <c r="E34" s="93"/>
      <c r="F34" s="94"/>
      <c r="G34" s="94"/>
      <c r="H34" s="93"/>
      <c r="I34" s="71"/>
      <c r="J34" s="71"/>
      <c r="K34" s="21"/>
      <c r="M34" s="21" t="s">
        <v>293</v>
      </c>
    </row>
    <row r="36" spans="1:13" ht="12.75" customHeight="1" x14ac:dyDescent="0.2">
      <c r="A36" s="9"/>
    </row>
    <row r="37" spans="1:13" s="2" customFormat="1" ht="12.75" customHeight="1" x14ac:dyDescent="0.2">
      <c r="F37" s="70"/>
      <c r="G37" s="70"/>
    </row>
    <row r="46" spans="1:13" ht="0.75" customHeight="1" x14ac:dyDescent="0.2"/>
    <row r="47" spans="1:13" ht="12.75" hidden="1" customHeight="1" x14ac:dyDescent="0.2"/>
  </sheetData>
  <mergeCells count="35">
    <mergeCell ref="A26:B26"/>
    <mergeCell ref="A27:B27"/>
    <mergeCell ref="C3:C4"/>
    <mergeCell ref="A32:B32"/>
    <mergeCell ref="A24:B24"/>
    <mergeCell ref="A25:B25"/>
    <mergeCell ref="A28:B28"/>
    <mergeCell ref="A2:B3"/>
    <mergeCell ref="A13:B13"/>
    <mergeCell ref="A14:B14"/>
    <mergeCell ref="A15:B15"/>
    <mergeCell ref="A16:B16"/>
    <mergeCell ref="A31:B31"/>
    <mergeCell ref="A29:B29"/>
    <mergeCell ref="A21:B21"/>
    <mergeCell ref="A22:B22"/>
    <mergeCell ref="A23:B23"/>
    <mergeCell ref="A18:B18"/>
    <mergeCell ref="A19:B19"/>
    <mergeCell ref="A20:B20"/>
    <mergeCell ref="A5:B5"/>
    <mergeCell ref="A1:M1"/>
    <mergeCell ref="A17:B17"/>
    <mergeCell ref="A6:B6"/>
    <mergeCell ref="A7:B7"/>
    <mergeCell ref="A8:B8"/>
    <mergeCell ref="A9:B9"/>
    <mergeCell ref="A10:B10"/>
    <mergeCell ref="A11:B11"/>
    <mergeCell ref="A12:B12"/>
    <mergeCell ref="D3:F3"/>
    <mergeCell ref="G3:H3"/>
    <mergeCell ref="L3:M4"/>
    <mergeCell ref="C2:M2"/>
    <mergeCell ref="J3:K4"/>
  </mergeCells>
  <conditionalFormatting sqref="J33">
    <cfRule type="cellIs" dxfId="55" priority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2" firstPageNumber="25" orientation="portrait" horizontalDpi="300" verticalDpi="300" r:id="rId1"/>
  <headerFooter>
    <oddHeader>&amp;C&amp;"Arial Black,Normal"&amp;8TABLEAU DE BORD DE L’ECONOMIE - SECTEUR REEL</oddHeader>
    <oddFooter>&amp;C32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7030A0"/>
    <pageSetUpPr fitToPage="1"/>
  </sheetPr>
  <dimension ref="A1:S54"/>
  <sheetViews>
    <sheetView topLeftCell="A25" zoomScale="50" zoomScaleNormal="50" zoomScaleSheetLayoutView="39" zoomScalePageLayoutView="55" workbookViewId="0">
      <selection activeCell="S43" sqref="S43"/>
    </sheetView>
  </sheetViews>
  <sheetFormatPr baseColWidth="10" defaultColWidth="9.140625" defaultRowHeight="14.25" x14ac:dyDescent="0.2"/>
  <cols>
    <col min="1" max="1" width="76" style="27" customWidth="1"/>
    <col min="2" max="3" width="17.42578125" style="27" hidden="1" customWidth="1"/>
    <col min="4" max="4" width="15.28515625" style="27" customWidth="1"/>
    <col min="5" max="5" width="15.5703125" style="27" customWidth="1"/>
    <col min="6" max="6" width="15" style="27" customWidth="1"/>
    <col min="7" max="7" width="17.28515625" style="27" customWidth="1"/>
    <col min="8" max="8" width="16.7109375" style="27" customWidth="1"/>
    <col min="9" max="9" width="15.5703125" style="27" customWidth="1"/>
    <col min="10" max="11" width="16.140625" style="27" customWidth="1"/>
    <col min="12" max="12" width="15.5703125" style="27" customWidth="1"/>
    <col min="13" max="14" width="16.140625" style="27" customWidth="1"/>
    <col min="15" max="15" width="16.42578125" style="27" customWidth="1"/>
    <col min="16" max="16" width="16.7109375" style="27" customWidth="1"/>
    <col min="17" max="17" width="16.140625" style="27" customWidth="1"/>
    <col min="18" max="18" width="17.28515625" style="27" customWidth="1"/>
    <col min="19" max="19" width="16.42578125" style="27" customWidth="1"/>
    <col min="20" max="26" width="8.42578125" style="27" customWidth="1"/>
    <col min="27" max="16384" width="9.140625" style="27"/>
  </cols>
  <sheetData>
    <row r="1" spans="1:19" ht="54.75" customHeight="1" x14ac:dyDescent="0.2">
      <c r="A1" s="825" t="s">
        <v>430</v>
      </c>
      <c r="B1" s="825"/>
      <c r="C1" s="825"/>
      <c r="D1" s="825"/>
      <c r="E1" s="825"/>
      <c r="F1" s="825"/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S1" s="192"/>
    </row>
    <row r="2" spans="1:19" ht="15" thickBot="1" x14ac:dyDescent="0.25">
      <c r="B2" s="28"/>
      <c r="C2" s="28"/>
      <c r="D2" s="28"/>
      <c r="E2" s="28"/>
      <c r="F2" s="28"/>
      <c r="G2" s="36">
        <v>12</v>
      </c>
      <c r="H2" s="36">
        <v>11</v>
      </c>
      <c r="I2" s="36">
        <v>10</v>
      </c>
      <c r="J2" s="36">
        <v>9</v>
      </c>
      <c r="K2" s="36">
        <v>8</v>
      </c>
      <c r="L2" s="36">
        <v>7</v>
      </c>
      <c r="M2" s="36">
        <v>6</v>
      </c>
      <c r="N2" s="36">
        <v>5</v>
      </c>
      <c r="O2" s="36">
        <v>4</v>
      </c>
      <c r="P2" s="36">
        <v>3</v>
      </c>
      <c r="Q2" s="36">
        <v>2</v>
      </c>
      <c r="R2" s="36">
        <v>1</v>
      </c>
      <c r="S2" s="36"/>
    </row>
    <row r="3" spans="1:19" ht="30" customHeight="1" thickBot="1" x14ac:dyDescent="0.25">
      <c r="A3" s="837" t="s">
        <v>3</v>
      </c>
      <c r="B3" s="33"/>
      <c r="C3" s="34"/>
      <c r="D3" s="33" t="s">
        <v>0</v>
      </c>
      <c r="E3" s="33"/>
      <c r="F3" s="33" t="s">
        <v>344</v>
      </c>
      <c r="G3" s="193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5"/>
      <c r="S3" s="529"/>
    </row>
    <row r="4" spans="1:19" s="29" customFormat="1" ht="24.95" customHeight="1" x14ac:dyDescent="0.2">
      <c r="A4" s="838"/>
      <c r="B4" s="836" t="s">
        <v>440</v>
      </c>
      <c r="C4" s="833"/>
      <c r="D4" s="834" t="s">
        <v>480</v>
      </c>
      <c r="E4" s="835"/>
      <c r="F4" s="534" t="s">
        <v>451</v>
      </c>
      <c r="G4" s="534" t="s">
        <v>452</v>
      </c>
      <c r="H4" s="534" t="s">
        <v>457</v>
      </c>
      <c r="I4" s="534" t="s">
        <v>458</v>
      </c>
      <c r="J4" s="534" t="s">
        <v>459</v>
      </c>
      <c r="K4" s="534" t="s">
        <v>462</v>
      </c>
      <c r="L4" s="534" t="s">
        <v>463</v>
      </c>
      <c r="M4" s="534" t="s">
        <v>464</v>
      </c>
      <c r="N4" s="534" t="s">
        <v>474</v>
      </c>
      <c r="O4" s="534" t="s">
        <v>475</v>
      </c>
      <c r="P4" s="534" t="s">
        <v>476</v>
      </c>
      <c r="Q4" s="534" t="s">
        <v>481</v>
      </c>
      <c r="R4" s="535" t="s">
        <v>480</v>
      </c>
      <c r="S4" s="840"/>
    </row>
    <row r="5" spans="1:19" s="37" customFormat="1" ht="36" customHeight="1" thickBot="1" x14ac:dyDescent="0.25">
      <c r="A5" s="839"/>
      <c r="B5" s="197" t="s">
        <v>320</v>
      </c>
      <c r="C5" s="211" t="s">
        <v>321</v>
      </c>
      <c r="D5" s="544" t="s">
        <v>460</v>
      </c>
      <c r="E5" s="544" t="s">
        <v>461</v>
      </c>
      <c r="F5" s="532" t="s">
        <v>293</v>
      </c>
      <c r="G5" s="533" t="s">
        <v>293</v>
      </c>
      <c r="H5" s="532" t="s">
        <v>293</v>
      </c>
      <c r="I5" s="533" t="s">
        <v>293</v>
      </c>
      <c r="J5" s="532" t="s">
        <v>293</v>
      </c>
      <c r="K5" s="533" t="s">
        <v>293</v>
      </c>
      <c r="L5" s="533" t="s">
        <v>293</v>
      </c>
      <c r="M5" s="532" t="s">
        <v>293</v>
      </c>
      <c r="N5" s="533" t="s">
        <v>293</v>
      </c>
      <c r="O5" s="532"/>
      <c r="P5" s="533"/>
      <c r="Q5" s="616"/>
      <c r="R5" s="617"/>
      <c r="S5" s="840"/>
    </row>
    <row r="6" spans="1:19" ht="30" customHeight="1" x14ac:dyDescent="0.35">
      <c r="A6" s="196" t="s">
        <v>122</v>
      </c>
      <c r="B6" s="213"/>
      <c r="C6" s="419"/>
      <c r="D6" s="421"/>
      <c r="E6" s="217"/>
      <c r="G6" s="198"/>
      <c r="I6" s="198"/>
      <c r="K6" s="198"/>
      <c r="L6" s="198"/>
      <c r="N6" s="198"/>
      <c r="P6" s="198"/>
      <c r="Q6" s="198"/>
      <c r="R6" s="191"/>
    </row>
    <row r="7" spans="1:19" s="30" customFormat="1" ht="24" customHeight="1" x14ac:dyDescent="0.3">
      <c r="A7" s="190" t="s">
        <v>15</v>
      </c>
      <c r="B7" s="203">
        <v>6555.5</v>
      </c>
      <c r="C7" s="420">
        <v>6206.4</v>
      </c>
      <c r="D7" s="537">
        <v>8741.9</v>
      </c>
      <c r="E7" s="538">
        <v>7083.3</v>
      </c>
      <c r="F7" s="536">
        <v>5703.2861914526047</v>
      </c>
      <c r="G7" s="536">
        <v>6350.6673018505335</v>
      </c>
      <c r="H7" s="536">
        <v>492.49271262613007</v>
      </c>
      <c r="I7" s="536">
        <v>996.5</v>
      </c>
      <c r="J7" s="536">
        <v>1503.1</v>
      </c>
      <c r="K7" s="536">
        <v>2018.9243910924299</v>
      </c>
      <c r="L7" s="536">
        <v>2680.1</v>
      </c>
      <c r="M7" s="536">
        <v>3472.4</v>
      </c>
      <c r="N7" s="536">
        <v>4009.6</v>
      </c>
      <c r="O7" s="536">
        <v>4670.2</v>
      </c>
      <c r="P7" s="536">
        <v>5762.3</v>
      </c>
      <c r="Q7" s="536">
        <v>6409.7</v>
      </c>
      <c r="R7" s="539">
        <v>7083.3</v>
      </c>
      <c r="S7" s="176"/>
    </row>
    <row r="8" spans="1:19" s="26" customFormat="1" ht="24" customHeight="1" x14ac:dyDescent="0.3">
      <c r="A8" s="190" t="s">
        <v>151</v>
      </c>
      <c r="B8" s="203">
        <v>5192.3</v>
      </c>
      <c r="C8" s="420">
        <v>5121.3</v>
      </c>
      <c r="D8" s="537">
        <v>7456.6</v>
      </c>
      <c r="E8" s="538">
        <v>6467.6899780640806</v>
      </c>
      <c r="F8" s="536">
        <v>5406.3822068147192</v>
      </c>
      <c r="G8" s="536">
        <v>6044.7165045791799</v>
      </c>
      <c r="H8" s="536">
        <v>492.49271262613007</v>
      </c>
      <c r="I8" s="536">
        <v>996</v>
      </c>
      <c r="J8" s="536">
        <v>1464.8</v>
      </c>
      <c r="K8" s="536">
        <v>1979.1027314666699</v>
      </c>
      <c r="L8" s="536">
        <v>2617.2951964993199</v>
      </c>
      <c r="M8" s="536">
        <v>3274.4932813283103</v>
      </c>
      <c r="N8" s="536">
        <v>3811.75780273399</v>
      </c>
      <c r="O8" s="536">
        <v>4472.1447447531609</v>
      </c>
      <c r="P8" s="536">
        <v>5146.8887401870306</v>
      </c>
      <c r="Q8" s="536">
        <v>5794.1007029756411</v>
      </c>
      <c r="R8" s="539">
        <v>6467.6899780640806</v>
      </c>
      <c r="S8" s="177"/>
    </row>
    <row r="9" spans="1:19" s="26" customFormat="1" ht="24" customHeight="1" x14ac:dyDescent="0.3">
      <c r="A9" s="190" t="s">
        <v>152</v>
      </c>
      <c r="B9" s="203">
        <v>5192.3</v>
      </c>
      <c r="C9" s="420">
        <v>5121.3</v>
      </c>
      <c r="D9" s="537">
        <v>7456.6</v>
      </c>
      <c r="E9" s="538">
        <v>6467.6899780640806</v>
      </c>
      <c r="F9" s="536">
        <v>5406.3822068147192</v>
      </c>
      <c r="G9" s="536">
        <v>6044.7165045791799</v>
      </c>
      <c r="H9" s="536">
        <v>488.55646028750004</v>
      </c>
      <c r="I9" s="536">
        <v>996</v>
      </c>
      <c r="J9" s="536">
        <v>1464.8</v>
      </c>
      <c r="K9" s="536">
        <v>1979.1027314666699</v>
      </c>
      <c r="L9" s="536">
        <v>2617.2951964993199</v>
      </c>
      <c r="M9" s="536">
        <v>3274.4932813283103</v>
      </c>
      <c r="N9" s="536">
        <v>3811.75780273399</v>
      </c>
      <c r="O9" s="536">
        <v>4472.1447447531609</v>
      </c>
      <c r="P9" s="536">
        <v>5146.8887401870306</v>
      </c>
      <c r="Q9" s="536">
        <v>5794.1007029756411</v>
      </c>
      <c r="R9" s="539">
        <v>6467.6899780640806</v>
      </c>
      <c r="S9" s="177"/>
    </row>
    <row r="10" spans="1:19" s="26" customFormat="1" ht="24" customHeight="1" x14ac:dyDescent="0.3">
      <c r="A10" s="190" t="s">
        <v>153</v>
      </c>
      <c r="B10" s="203">
        <v>5102.1000000000004</v>
      </c>
      <c r="C10" s="420">
        <v>4990.8</v>
      </c>
      <c r="D10" s="537">
        <v>7282</v>
      </c>
      <c r="E10" s="538">
        <v>6324.3510144219008</v>
      </c>
      <c r="F10" s="536">
        <v>5281.8081361491195</v>
      </c>
      <c r="G10" s="536">
        <v>5881.8389776555596</v>
      </c>
      <c r="H10" s="536">
        <v>488.55646028750004</v>
      </c>
      <c r="I10" s="536">
        <v>989.7</v>
      </c>
      <c r="J10" s="536">
        <v>1451.3</v>
      </c>
      <c r="K10" s="536">
        <v>1960.1708460120999</v>
      </c>
      <c r="L10" s="536">
        <v>2574.4364334925999</v>
      </c>
      <c r="M10" s="536">
        <v>3203.8500147932004</v>
      </c>
      <c r="N10" s="536">
        <v>3724.5611580393902</v>
      </c>
      <c r="O10" s="536">
        <v>4375.3659395923605</v>
      </c>
      <c r="P10" s="536">
        <v>5047.3646443461303</v>
      </c>
      <c r="Q10" s="536">
        <v>5688.4060471075209</v>
      </c>
      <c r="R10" s="539">
        <v>6324.3510144219008</v>
      </c>
      <c r="S10" s="177"/>
    </row>
    <row r="11" spans="1:19" s="26" customFormat="1" ht="24" customHeight="1" x14ac:dyDescent="0.3">
      <c r="A11" s="190" t="s">
        <v>171</v>
      </c>
      <c r="B11" s="203">
        <v>1200.5</v>
      </c>
      <c r="C11" s="420">
        <v>1166.0730000000001</v>
      </c>
      <c r="D11" s="537">
        <v>1832.8879999999999</v>
      </c>
      <c r="E11" s="538">
        <v>1605.8440000000001</v>
      </c>
      <c r="F11" s="536">
        <v>1336.1827815332399</v>
      </c>
      <c r="G11" s="536">
        <v>1462.14101941637</v>
      </c>
      <c r="H11" s="536">
        <v>88.527000000000001</v>
      </c>
      <c r="I11" s="536">
        <v>217.00399999999999</v>
      </c>
      <c r="J11" s="536">
        <v>310.20499999999998</v>
      </c>
      <c r="K11" s="536">
        <v>445.476</v>
      </c>
      <c r="L11" s="536">
        <v>620.43600000000004</v>
      </c>
      <c r="M11" s="536">
        <v>849.41700000000003</v>
      </c>
      <c r="N11" s="536">
        <v>970.46199999999999</v>
      </c>
      <c r="O11" s="536">
        <v>1150.663</v>
      </c>
      <c r="P11" s="536">
        <v>1255.165</v>
      </c>
      <c r="Q11" s="536">
        <v>1429.3589999999999</v>
      </c>
      <c r="R11" s="539">
        <v>1605.8440000000001</v>
      </c>
      <c r="S11" s="177"/>
    </row>
    <row r="12" spans="1:19" s="30" customFormat="1" ht="24" customHeight="1" x14ac:dyDescent="0.3">
      <c r="A12" s="190" t="s">
        <v>175</v>
      </c>
      <c r="B12" s="203">
        <v>29.2</v>
      </c>
      <c r="C12" s="420">
        <v>41.045000000000002</v>
      </c>
      <c r="D12" s="537">
        <v>55.247</v>
      </c>
      <c r="E12" s="538">
        <v>38.216999999999999</v>
      </c>
      <c r="F12" s="536">
        <v>30.235105530830001</v>
      </c>
      <c r="G12" s="536">
        <v>36.425798419510002</v>
      </c>
      <c r="H12" s="536">
        <v>2.0950000000000002</v>
      </c>
      <c r="I12" s="536">
        <v>4.78</v>
      </c>
      <c r="J12" s="536">
        <v>9.5879999999999992</v>
      </c>
      <c r="K12" s="536">
        <v>12.476000000000001</v>
      </c>
      <c r="L12" s="536">
        <v>15.868</v>
      </c>
      <c r="M12" s="536">
        <v>18.481999999999999</v>
      </c>
      <c r="N12" s="536">
        <v>22.963000000000001</v>
      </c>
      <c r="O12" s="536">
        <v>24.992999999999999</v>
      </c>
      <c r="P12" s="536">
        <v>27.873999999999999</v>
      </c>
      <c r="Q12" s="536">
        <v>30.358000000000001</v>
      </c>
      <c r="R12" s="539">
        <v>38.216999999999999</v>
      </c>
      <c r="S12" s="177"/>
    </row>
    <row r="13" spans="1:19" s="31" customFormat="1" ht="24" customHeight="1" x14ac:dyDescent="0.3">
      <c r="A13" s="190" t="s">
        <v>172</v>
      </c>
      <c r="B13" s="203">
        <v>1529.4</v>
      </c>
      <c r="C13" s="420">
        <v>1326.221</v>
      </c>
      <c r="D13" s="537">
        <v>2289.623</v>
      </c>
      <c r="E13" s="538">
        <v>1537.84</v>
      </c>
      <c r="F13" s="536">
        <v>1535.1098390792499</v>
      </c>
      <c r="G13" s="536">
        <v>1724.2140233739301</v>
      </c>
      <c r="H13" s="536">
        <v>151.02199999999999</v>
      </c>
      <c r="I13" s="536">
        <v>271.84899999999999</v>
      </c>
      <c r="J13" s="536">
        <v>382.21699999999998</v>
      </c>
      <c r="K13" s="536">
        <v>497.62299999999999</v>
      </c>
      <c r="L13" s="536">
        <v>647.06299999999999</v>
      </c>
      <c r="M13" s="536">
        <v>779.35699999999997</v>
      </c>
      <c r="N13" s="536">
        <v>920.27099999999996</v>
      </c>
      <c r="O13" s="536">
        <v>1085.7909999999999</v>
      </c>
      <c r="P13" s="536">
        <v>1226.4169999999999</v>
      </c>
      <c r="Q13" s="536">
        <v>1394.835</v>
      </c>
      <c r="R13" s="539">
        <v>1537.84</v>
      </c>
      <c r="S13" s="177"/>
    </row>
    <row r="14" spans="1:19" s="31" customFormat="1" ht="24" customHeight="1" x14ac:dyDescent="0.3">
      <c r="A14" s="190" t="s">
        <v>176</v>
      </c>
      <c r="B14" s="203">
        <v>1061.7</v>
      </c>
      <c r="C14" s="420">
        <v>903.9</v>
      </c>
      <c r="D14" s="537">
        <v>1565.124</v>
      </c>
      <c r="E14" s="538">
        <v>1005.823</v>
      </c>
      <c r="F14" s="536">
        <v>1089.2902970105999</v>
      </c>
      <c r="G14" s="536">
        <v>1194.595</v>
      </c>
      <c r="H14" s="536">
        <v>113.86199999999999</v>
      </c>
      <c r="I14" s="536">
        <v>195.499</v>
      </c>
      <c r="J14" s="536">
        <v>267.68200000000002</v>
      </c>
      <c r="K14" s="536">
        <v>340.85300000000001</v>
      </c>
      <c r="L14" s="536">
        <v>433.78699999999998</v>
      </c>
      <c r="M14" s="536">
        <v>518.59400000000005</v>
      </c>
      <c r="N14" s="536">
        <v>609.94500000000005</v>
      </c>
      <c r="O14" s="536">
        <v>714.55100000000004</v>
      </c>
      <c r="P14" s="536">
        <v>806.78200000000004</v>
      </c>
      <c r="Q14" s="536">
        <v>911.62</v>
      </c>
      <c r="R14" s="539">
        <v>1005.823</v>
      </c>
      <c r="S14" s="177"/>
    </row>
    <row r="15" spans="1:19" s="31" customFormat="1" ht="24" customHeight="1" x14ac:dyDescent="0.3">
      <c r="A15" s="190" t="s">
        <v>173</v>
      </c>
      <c r="B15" s="203">
        <v>15.8</v>
      </c>
      <c r="C15" s="420">
        <v>20.2</v>
      </c>
      <c r="D15" s="537">
        <v>41.242000000000004</v>
      </c>
      <c r="E15" s="538">
        <v>17.484999999999999</v>
      </c>
      <c r="F15" s="536">
        <v>12.95684479502</v>
      </c>
      <c r="G15" s="536">
        <v>13.365</v>
      </c>
      <c r="H15" s="536">
        <v>0.217</v>
      </c>
      <c r="I15" s="536">
        <v>2.9079999999999999</v>
      </c>
      <c r="J15" s="536">
        <v>3.5739999999999998</v>
      </c>
      <c r="K15" s="536">
        <v>1.5549999999999999</v>
      </c>
      <c r="L15" s="536">
        <v>8.1419999999999995</v>
      </c>
      <c r="M15" s="536">
        <v>9.0429999999999993</v>
      </c>
      <c r="N15" s="536">
        <v>12.754999999999999</v>
      </c>
      <c r="O15" s="536">
        <v>13.217000000000001</v>
      </c>
      <c r="P15" s="536">
        <v>13.302999999999999</v>
      </c>
      <c r="Q15" s="536">
        <v>16.961000000000002</v>
      </c>
      <c r="R15" s="539">
        <v>17.484999999999999</v>
      </c>
      <c r="S15" s="177"/>
    </row>
    <row r="16" spans="1:19" s="26" customFormat="1" ht="24" customHeight="1" x14ac:dyDescent="0.3">
      <c r="A16" s="190" t="s">
        <v>174</v>
      </c>
      <c r="B16" s="203">
        <v>2327.1</v>
      </c>
      <c r="C16" s="420">
        <v>2427.9</v>
      </c>
      <c r="D16" s="537">
        <v>3063</v>
      </c>
      <c r="E16" s="538">
        <v>3124.965315295</v>
      </c>
      <c r="F16" s="536">
        <v>2367.3238930160001</v>
      </c>
      <c r="G16" s="536">
        <v>2657.0124570190001</v>
      </c>
      <c r="H16" s="536">
        <v>246.69542730399999</v>
      </c>
      <c r="I16" s="536">
        <v>493.197</v>
      </c>
      <c r="J16" s="536">
        <v>745.74400000000003</v>
      </c>
      <c r="K16" s="536">
        <v>1003.04</v>
      </c>
      <c r="L16" s="536">
        <v>1282.9279188610001</v>
      </c>
      <c r="M16" s="536">
        <v>1547.551906787</v>
      </c>
      <c r="N16" s="536">
        <v>1798.109794037</v>
      </c>
      <c r="O16" s="536">
        <v>2100.7005728190002</v>
      </c>
      <c r="P16" s="536">
        <v>2524.1214316820001</v>
      </c>
      <c r="Q16" s="536">
        <v>2816.8931369830002</v>
      </c>
      <c r="R16" s="539">
        <v>3124.965315295</v>
      </c>
      <c r="S16" s="50"/>
    </row>
    <row r="17" spans="1:19" s="26" customFormat="1" ht="24" customHeight="1" x14ac:dyDescent="0.3">
      <c r="A17" s="190" t="s">
        <v>180</v>
      </c>
      <c r="B17" s="203">
        <v>543.70000000000005</v>
      </c>
      <c r="C17" s="420">
        <v>535.5</v>
      </c>
      <c r="D17" s="537">
        <v>649.5</v>
      </c>
      <c r="E17" s="538">
        <v>699.41019776500002</v>
      </c>
      <c r="F17" s="536">
        <v>529.19320507700002</v>
      </c>
      <c r="G17" s="536">
        <v>591.67906805099994</v>
      </c>
      <c r="H17" s="536">
        <v>54.263391102999996</v>
      </c>
      <c r="I17" s="536">
        <v>105.259</v>
      </c>
      <c r="J17" s="536">
        <v>163.64599999999999</v>
      </c>
      <c r="K17" s="536">
        <v>222.21748342199999</v>
      </c>
      <c r="L17" s="536">
        <v>279.64930324599999</v>
      </c>
      <c r="M17" s="536">
        <v>345.674573925</v>
      </c>
      <c r="N17" s="536">
        <v>403.27501542099998</v>
      </c>
      <c r="O17" s="536">
        <v>469.30309195000001</v>
      </c>
      <c r="P17" s="536">
        <v>554.83977898000001</v>
      </c>
      <c r="Q17" s="536">
        <v>631.08710854399999</v>
      </c>
      <c r="R17" s="539">
        <v>699.41019776500002</v>
      </c>
      <c r="S17" s="177"/>
    </row>
    <row r="18" spans="1:19" s="26" customFormat="1" ht="24" customHeight="1" x14ac:dyDescent="0.3">
      <c r="A18" s="190" t="s">
        <v>179</v>
      </c>
      <c r="B18" s="203">
        <v>1177</v>
      </c>
      <c r="C18" s="420">
        <v>1232.5999999999999</v>
      </c>
      <c r="D18" s="537">
        <v>1595.64</v>
      </c>
      <c r="E18" s="538">
        <v>1433.6199416930001</v>
      </c>
      <c r="F18" s="536">
        <v>1168.665580695</v>
      </c>
      <c r="G18" s="536">
        <v>1302.6413452740001</v>
      </c>
      <c r="H18" s="536">
        <v>119.06144032900001</v>
      </c>
      <c r="I18" s="536">
        <v>227.61199999999999</v>
      </c>
      <c r="J18" s="536">
        <v>347.59800000000001</v>
      </c>
      <c r="K18" s="536">
        <v>461.96934970500001</v>
      </c>
      <c r="L18" s="536">
        <v>575.18602397100005</v>
      </c>
      <c r="M18" s="536">
        <v>709.98601647700002</v>
      </c>
      <c r="N18" s="536">
        <v>820.80412314600005</v>
      </c>
      <c r="O18" s="536">
        <v>960.94989716299995</v>
      </c>
      <c r="P18" s="536">
        <v>1131.354865369</v>
      </c>
      <c r="Q18" s="536">
        <v>1288.396858561</v>
      </c>
      <c r="R18" s="539">
        <v>1433.6199416930001</v>
      </c>
      <c r="S18" s="177"/>
    </row>
    <row r="19" spans="1:19" s="26" customFormat="1" ht="24" customHeight="1" x14ac:dyDescent="0.3">
      <c r="A19" s="190" t="s">
        <v>177</v>
      </c>
      <c r="B19" s="203">
        <v>605.9</v>
      </c>
      <c r="C19" s="420">
        <v>231.7</v>
      </c>
      <c r="D19" s="537">
        <v>300.37</v>
      </c>
      <c r="E19" s="538">
        <v>251.21863018900001</v>
      </c>
      <c r="F19" s="536">
        <v>235.51929593899999</v>
      </c>
      <c r="G19" s="536">
        <v>264.965150618</v>
      </c>
      <c r="H19" s="536">
        <v>23.581436151999998</v>
      </c>
      <c r="I19" s="536">
        <v>49.587000000000003</v>
      </c>
      <c r="J19" s="536">
        <v>69.284999999999997</v>
      </c>
      <c r="K19" s="536">
        <v>90.863189336999994</v>
      </c>
      <c r="L19" s="536">
        <v>116.60598085700001</v>
      </c>
      <c r="M19" s="536">
        <v>129.81764819200001</v>
      </c>
      <c r="N19" s="536">
        <v>148.16045294</v>
      </c>
      <c r="O19" s="536">
        <v>171.88179214499999</v>
      </c>
      <c r="P19" s="536">
        <v>212.299591588</v>
      </c>
      <c r="Q19" s="536">
        <v>227.62784594600001</v>
      </c>
      <c r="R19" s="539">
        <v>251.21863018900001</v>
      </c>
      <c r="S19" s="177"/>
    </row>
    <row r="20" spans="1:19" s="26" customFormat="1" ht="24" customHeight="1" x14ac:dyDescent="0.3">
      <c r="A20" s="190" t="s">
        <v>178</v>
      </c>
      <c r="B20" s="203" t="s">
        <v>289</v>
      </c>
      <c r="C20" s="420">
        <v>427.6</v>
      </c>
      <c r="D20" s="537">
        <v>515.94000000000005</v>
      </c>
      <c r="E20" s="538">
        <v>739.54036191800003</v>
      </c>
      <c r="F20" s="536">
        <v>432.72875226999997</v>
      </c>
      <c r="G20" s="536">
        <v>497.72689307600001</v>
      </c>
      <c r="H20" s="536">
        <v>49.703107199999998</v>
      </c>
      <c r="I20" s="536">
        <v>110.53</v>
      </c>
      <c r="J20" s="536">
        <v>164.934</v>
      </c>
      <c r="K20" s="536">
        <v>227.53910901399999</v>
      </c>
      <c r="L20" s="536">
        <v>310.937955547</v>
      </c>
      <c r="M20" s="536">
        <v>361.39164555299999</v>
      </c>
      <c r="N20" s="536">
        <v>425.09000329000003</v>
      </c>
      <c r="O20" s="536">
        <v>497.69530666100002</v>
      </c>
      <c r="P20" s="536">
        <v>624.60043321499995</v>
      </c>
      <c r="Q20" s="536">
        <v>668.69051740199995</v>
      </c>
      <c r="R20" s="539">
        <v>739.54036191800003</v>
      </c>
      <c r="S20" s="177"/>
    </row>
    <row r="21" spans="1:19" s="26" customFormat="1" ht="24" customHeight="1" x14ac:dyDescent="0.3">
      <c r="A21" s="354" t="s">
        <v>154</v>
      </c>
      <c r="B21" s="203">
        <v>90.1</v>
      </c>
      <c r="C21" s="420">
        <v>130.4</v>
      </c>
      <c r="D21" s="537">
        <v>174.56800000000001</v>
      </c>
      <c r="E21" s="538">
        <v>143.33896364218003</v>
      </c>
      <c r="F21" s="536">
        <v>124.57407066559998</v>
      </c>
      <c r="G21" s="536">
        <v>162.87752692362002</v>
      </c>
      <c r="H21" s="536">
        <v>3.9</v>
      </c>
      <c r="I21" s="536">
        <v>6.2869999999999999</v>
      </c>
      <c r="J21" s="536">
        <v>13.515000000000001</v>
      </c>
      <c r="K21" s="536">
        <v>18.931999999999999</v>
      </c>
      <c r="L21" s="536">
        <v>42.858763006720011</v>
      </c>
      <c r="M21" s="536">
        <v>70.643266535110001</v>
      </c>
      <c r="N21" s="536">
        <v>87.196644694600025</v>
      </c>
      <c r="O21" s="536">
        <v>96.778805160800005</v>
      </c>
      <c r="P21" s="536">
        <v>99.524095840900017</v>
      </c>
      <c r="Q21" s="536">
        <v>105.69465586812002</v>
      </c>
      <c r="R21" s="539">
        <v>143.33896364218003</v>
      </c>
      <c r="S21" s="177"/>
    </row>
    <row r="22" spans="1:19" s="30" customFormat="1" ht="24" customHeight="1" x14ac:dyDescent="0.3">
      <c r="A22" s="354"/>
      <c r="B22" s="203"/>
      <c r="C22" s="420"/>
      <c r="D22" s="537"/>
      <c r="E22" s="538"/>
      <c r="F22" s="536"/>
      <c r="G22" s="536"/>
      <c r="H22" s="536"/>
      <c r="I22" s="536"/>
      <c r="J22" s="536"/>
      <c r="K22" s="536"/>
      <c r="L22" s="536"/>
      <c r="M22" s="536"/>
      <c r="N22" s="536"/>
      <c r="O22" s="536"/>
      <c r="P22" s="536"/>
      <c r="Q22" s="536"/>
      <c r="R22" s="539"/>
      <c r="S22" s="176"/>
    </row>
    <row r="23" spans="1:19" s="26" customFormat="1" ht="24" customHeight="1" x14ac:dyDescent="0.3">
      <c r="A23" s="354" t="s">
        <v>155</v>
      </c>
      <c r="B23" s="203">
        <v>1363.2</v>
      </c>
      <c r="C23" s="420">
        <v>1085.0999999999999</v>
      </c>
      <c r="D23" s="537">
        <v>1285.3</v>
      </c>
      <c r="E23" s="538">
        <v>615.58713344216585</v>
      </c>
      <c r="F23" s="536">
        <v>296.90398463788523</v>
      </c>
      <c r="G23" s="536">
        <v>305.95079727135339</v>
      </c>
      <c r="H23" s="536">
        <v>0.2</v>
      </c>
      <c r="I23" s="536">
        <v>0.4</v>
      </c>
      <c r="J23" s="536">
        <v>38.299999999999997</v>
      </c>
      <c r="K23" s="536">
        <v>39.821659625759999</v>
      </c>
      <c r="L23" s="536">
        <v>62.771659750239273</v>
      </c>
      <c r="M23" s="536">
        <v>197.86782747889225</v>
      </c>
      <c r="N23" s="536">
        <v>197.87916524489225</v>
      </c>
      <c r="O23" s="536">
        <v>198.07905625134225</v>
      </c>
      <c r="P23" s="536">
        <v>615.37967249241592</v>
      </c>
      <c r="Q23" s="536">
        <v>615.58713344216585</v>
      </c>
      <c r="R23" s="539">
        <v>615.58713344216585</v>
      </c>
      <c r="S23" s="177"/>
    </row>
    <row r="24" spans="1:19" s="26" customFormat="1" ht="24" customHeight="1" x14ac:dyDescent="0.3">
      <c r="A24" s="190" t="s">
        <v>156</v>
      </c>
      <c r="B24" s="203">
        <v>507.2</v>
      </c>
      <c r="C24" s="420">
        <v>414.2</v>
      </c>
      <c r="D24" s="537">
        <v>47.3</v>
      </c>
      <c r="E24" s="538">
        <v>2.0761847275399998</v>
      </c>
      <c r="F24" s="540">
        <v>1.1088632252800001</v>
      </c>
      <c r="G24" s="536">
        <v>1.1487144017400002</v>
      </c>
      <c r="H24" s="536">
        <v>0.2</v>
      </c>
      <c r="I24" s="536">
        <v>0.4</v>
      </c>
      <c r="J24" s="536">
        <v>0.6</v>
      </c>
      <c r="K24" s="536">
        <v>0.66603180975999998</v>
      </c>
      <c r="L24" s="536">
        <v>1.0477984685900001</v>
      </c>
      <c r="M24" s="536">
        <v>1.2477982275500001</v>
      </c>
      <c r="N24" s="536">
        <v>1.2591359935499999</v>
      </c>
      <c r="O24" s="536">
        <v>1.4590270000000001</v>
      </c>
      <c r="P24" s="536">
        <v>1.8687237777900003</v>
      </c>
      <c r="Q24" s="536">
        <v>2.0761847275399998</v>
      </c>
      <c r="R24" s="539">
        <v>2.0761847275399998</v>
      </c>
      <c r="S24" s="177"/>
    </row>
    <row r="25" spans="1:19" s="26" customFormat="1" ht="24" customHeight="1" thickBot="1" x14ac:dyDescent="0.35">
      <c r="A25" s="212" t="s">
        <v>157</v>
      </c>
      <c r="B25" s="203">
        <v>856</v>
      </c>
      <c r="C25" s="420">
        <v>670.9</v>
      </c>
      <c r="D25" s="537">
        <v>1238</v>
      </c>
      <c r="E25" s="541">
        <v>613.5109487146259</v>
      </c>
      <c r="F25" s="542">
        <v>295.79512141260523</v>
      </c>
      <c r="G25" s="542">
        <v>304.8020828696134</v>
      </c>
      <c r="H25" s="542" t="s">
        <v>289</v>
      </c>
      <c r="I25" s="542" t="s">
        <v>289</v>
      </c>
      <c r="J25" s="542">
        <v>37.6</v>
      </c>
      <c r="K25" s="542">
        <v>39.155627815999999</v>
      </c>
      <c r="L25" s="542">
        <v>61.72386128164927</v>
      </c>
      <c r="M25" s="542">
        <v>196.62002925134226</v>
      </c>
      <c r="N25" s="542">
        <v>196.62002925134226</v>
      </c>
      <c r="O25" s="542">
        <v>196.62002925134226</v>
      </c>
      <c r="P25" s="542">
        <v>613.5109487146259</v>
      </c>
      <c r="Q25" s="542">
        <v>613.5109487146259</v>
      </c>
      <c r="R25" s="543">
        <v>613.5109487146259</v>
      </c>
      <c r="S25" s="177"/>
    </row>
    <row r="26" spans="1:19" s="30" customFormat="1" ht="20.100000000000001" customHeight="1" x14ac:dyDescent="0.25">
      <c r="A26" s="32" t="s">
        <v>339</v>
      </c>
      <c r="B26" s="352"/>
      <c r="C26" s="353"/>
      <c r="D26" s="353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223" t="s">
        <v>293</v>
      </c>
    </row>
    <row r="27" spans="1:19" ht="23.1" customHeight="1" x14ac:dyDescent="0.2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</row>
    <row r="28" spans="1:19" ht="23.1" customHeight="1" x14ac:dyDescent="0.2">
      <c r="B28" s="39"/>
      <c r="C28" s="39"/>
      <c r="D28" s="39"/>
      <c r="E28" s="39"/>
      <c r="F28" s="39"/>
    </row>
    <row r="29" spans="1:19" ht="23.1" customHeight="1" x14ac:dyDescent="0.2">
      <c r="A29" s="825" t="s">
        <v>431</v>
      </c>
      <c r="B29" s="825"/>
      <c r="C29" s="825"/>
      <c r="D29" s="825"/>
      <c r="E29" s="825"/>
      <c r="F29" s="825"/>
      <c r="G29" s="825"/>
      <c r="H29" s="825"/>
      <c r="I29" s="825"/>
      <c r="J29" s="825"/>
      <c r="K29" s="825"/>
      <c r="L29" s="825"/>
      <c r="M29" s="825"/>
      <c r="N29" s="825"/>
      <c r="O29" s="825"/>
      <c r="P29" s="825"/>
      <c r="Q29" s="825"/>
      <c r="R29" s="825"/>
      <c r="S29" s="36"/>
    </row>
    <row r="30" spans="1:19" ht="23.1" customHeight="1" thickBot="1" x14ac:dyDescent="0.25">
      <c r="B30" s="28"/>
      <c r="C30" s="28"/>
      <c r="D30" s="28"/>
      <c r="E30" s="28"/>
      <c r="F30" s="28"/>
      <c r="G30" s="36">
        <v>12</v>
      </c>
      <c r="H30" s="36">
        <v>11</v>
      </c>
      <c r="I30" s="36">
        <v>10</v>
      </c>
      <c r="J30" s="36">
        <v>9</v>
      </c>
      <c r="K30" s="36">
        <v>8</v>
      </c>
      <c r="L30" s="36">
        <v>7</v>
      </c>
      <c r="M30" s="36">
        <v>6</v>
      </c>
      <c r="N30" s="36">
        <v>5</v>
      </c>
      <c r="O30" s="36">
        <v>4</v>
      </c>
      <c r="P30" s="36">
        <v>3</v>
      </c>
      <c r="Q30" s="36">
        <v>2</v>
      </c>
      <c r="R30" s="36">
        <v>1</v>
      </c>
      <c r="S30" s="36"/>
    </row>
    <row r="31" spans="1:19" ht="23.1" customHeight="1" thickBot="1" x14ac:dyDescent="0.25">
      <c r="A31" s="826" t="s">
        <v>3</v>
      </c>
      <c r="B31" s="422"/>
      <c r="C31" s="422"/>
      <c r="D31" s="829" t="s">
        <v>0</v>
      </c>
      <c r="E31" s="830"/>
      <c r="F31" s="831" t="s">
        <v>344</v>
      </c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30"/>
      <c r="S31" s="36"/>
    </row>
    <row r="32" spans="1:19" ht="23.1" customHeight="1" x14ac:dyDescent="0.2">
      <c r="A32" s="827"/>
      <c r="B32" s="832" t="s">
        <v>440</v>
      </c>
      <c r="C32" s="833"/>
      <c r="D32" s="834" t="s">
        <v>480</v>
      </c>
      <c r="E32" s="835"/>
      <c r="F32" s="534" t="s">
        <v>451</v>
      </c>
      <c r="G32" s="534" t="s">
        <v>452</v>
      </c>
      <c r="H32" s="534" t="s">
        <v>457</v>
      </c>
      <c r="I32" s="534" t="s">
        <v>458</v>
      </c>
      <c r="J32" s="534" t="s">
        <v>459</v>
      </c>
      <c r="K32" s="534" t="s">
        <v>462</v>
      </c>
      <c r="L32" s="534" t="s">
        <v>463</v>
      </c>
      <c r="M32" s="534" t="s">
        <v>464</v>
      </c>
      <c r="N32" s="534" t="s">
        <v>474</v>
      </c>
      <c r="O32" s="534" t="s">
        <v>475</v>
      </c>
      <c r="P32" s="534" t="s">
        <v>476</v>
      </c>
      <c r="Q32" s="534" t="s">
        <v>481</v>
      </c>
      <c r="R32" s="535" t="s">
        <v>480</v>
      </c>
      <c r="S32" s="41"/>
    </row>
    <row r="33" spans="1:19" s="29" customFormat="1" ht="42" customHeight="1" thickBot="1" x14ac:dyDescent="0.3">
      <c r="A33" s="828"/>
      <c r="B33" s="425" t="s">
        <v>320</v>
      </c>
      <c r="C33" s="215" t="s">
        <v>321</v>
      </c>
      <c r="D33" s="545" t="s">
        <v>460</v>
      </c>
      <c r="E33" s="546" t="s">
        <v>461</v>
      </c>
      <c r="F33" s="547" t="s">
        <v>293</v>
      </c>
      <c r="G33" s="548" t="s">
        <v>293</v>
      </c>
      <c r="H33" s="547" t="s">
        <v>293</v>
      </c>
      <c r="I33" s="548" t="s">
        <v>293</v>
      </c>
      <c r="J33" s="547" t="s">
        <v>293</v>
      </c>
      <c r="K33" s="548" t="s">
        <v>293</v>
      </c>
      <c r="L33" s="548" t="s">
        <v>293</v>
      </c>
      <c r="M33" s="547" t="s">
        <v>293</v>
      </c>
      <c r="N33" s="548" t="s">
        <v>293</v>
      </c>
      <c r="O33" s="547"/>
      <c r="P33" s="548"/>
      <c r="Q33" s="614"/>
      <c r="R33" s="615"/>
      <c r="S33" s="44"/>
    </row>
    <row r="34" spans="1:19" s="37" customFormat="1" ht="23.1" customHeight="1" x14ac:dyDescent="0.3">
      <c r="A34" s="216" t="s">
        <v>1</v>
      </c>
      <c r="B34" s="218">
        <v>7405.7</v>
      </c>
      <c r="C34" s="214">
        <v>7006.6</v>
      </c>
      <c r="D34" s="551">
        <v>12164.9</v>
      </c>
      <c r="E34" s="552">
        <v>10235.355501322247</v>
      </c>
      <c r="F34" s="553">
        <v>6785.4193318407897</v>
      </c>
      <c r="G34" s="550">
        <v>7798.0502256246837</v>
      </c>
      <c r="H34" s="553">
        <v>625.6</v>
      </c>
      <c r="I34" s="550">
        <v>1236.2</v>
      </c>
      <c r="J34" s="553">
        <v>1847.8</v>
      </c>
      <c r="K34" s="550">
        <v>2910.1882381573414</v>
      </c>
      <c r="L34" s="553">
        <v>3664.7240784935557</v>
      </c>
      <c r="M34" s="550">
        <v>4914.7155229386353</v>
      </c>
      <c r="N34" s="553">
        <v>5593.4988662780288</v>
      </c>
      <c r="O34" s="550">
        <v>6363.109603878941</v>
      </c>
      <c r="P34" s="553">
        <v>7650.1386076550625</v>
      </c>
      <c r="Q34" s="550">
        <v>8966.2926054397558</v>
      </c>
      <c r="R34" s="552">
        <v>10235.355501322247</v>
      </c>
      <c r="S34" s="45"/>
    </row>
    <row r="35" spans="1:19" ht="23.1" customHeight="1" x14ac:dyDescent="0.3">
      <c r="A35" s="190" t="s">
        <v>158</v>
      </c>
      <c r="B35" s="219">
        <v>4460.2</v>
      </c>
      <c r="C35" s="203">
        <v>4592.3999999999996</v>
      </c>
      <c r="D35" s="554">
        <v>6631.4</v>
      </c>
      <c r="E35" s="538">
        <v>7161.9677957688518</v>
      </c>
      <c r="F35" s="555">
        <v>5117.1671015407992</v>
      </c>
      <c r="G35" s="549">
        <v>5129.3058975104559</v>
      </c>
      <c r="H35" s="555">
        <v>571.1</v>
      </c>
      <c r="I35" s="549">
        <v>1103.3</v>
      </c>
      <c r="J35" s="555">
        <v>1602.5</v>
      </c>
      <c r="K35" s="549">
        <v>2292.2208253450972</v>
      </c>
      <c r="L35" s="555">
        <v>2864.0875132215365</v>
      </c>
      <c r="M35" s="549">
        <v>3669.4653633971843</v>
      </c>
      <c r="N35" s="555">
        <v>4258.2866430724143</v>
      </c>
      <c r="O35" s="549">
        <v>4910.4040401902221</v>
      </c>
      <c r="P35" s="555">
        <v>5546.2729392458623</v>
      </c>
      <c r="Q35" s="549">
        <v>6507.8062181820733</v>
      </c>
      <c r="R35" s="538">
        <v>7161.9677957688518</v>
      </c>
    </row>
    <row r="36" spans="1:19" s="30" customFormat="1" ht="23.1" customHeight="1" x14ac:dyDescent="0.3">
      <c r="A36" s="190" t="s">
        <v>159</v>
      </c>
      <c r="B36" s="219">
        <v>4178.6000000000004</v>
      </c>
      <c r="C36" s="203">
        <v>4112.7</v>
      </c>
      <c r="D36" s="554">
        <v>6214.4</v>
      </c>
      <c r="E36" s="538">
        <v>4879.4639452781703</v>
      </c>
      <c r="F36" s="555">
        <v>4266.4370611308486</v>
      </c>
      <c r="G36" s="549">
        <v>5317.5883119672908</v>
      </c>
      <c r="H36" s="555">
        <v>363.03503431570994</v>
      </c>
      <c r="I36" s="549">
        <v>714.7</v>
      </c>
      <c r="J36" s="555">
        <v>1062.7</v>
      </c>
      <c r="K36" s="549">
        <v>1529.7042250208337</v>
      </c>
      <c r="L36" s="555">
        <v>2134.7419440881572</v>
      </c>
      <c r="M36" s="549">
        <v>2614.0874287035435</v>
      </c>
      <c r="N36" s="555">
        <v>3030.9646388993492</v>
      </c>
      <c r="O36" s="549">
        <v>3409.5078748060519</v>
      </c>
      <c r="P36" s="555">
        <v>3931.2801884115152</v>
      </c>
      <c r="Q36" s="549">
        <v>4531.5503354841085</v>
      </c>
      <c r="R36" s="538">
        <v>4879.4639452781703</v>
      </c>
      <c r="S36" s="46"/>
    </row>
    <row r="37" spans="1:19" s="26" customFormat="1" ht="23.1" customHeight="1" x14ac:dyDescent="0.3">
      <c r="A37" s="190" t="s">
        <v>160</v>
      </c>
      <c r="B37" s="219">
        <v>2350.3000000000002</v>
      </c>
      <c r="C37" s="203">
        <v>2337.4</v>
      </c>
      <c r="D37" s="554">
        <v>3510.9</v>
      </c>
      <c r="E37" s="538">
        <v>2877.286172430709</v>
      </c>
      <c r="F37" s="555">
        <v>2460.1484184653809</v>
      </c>
      <c r="G37" s="549">
        <v>2802.8852655165401</v>
      </c>
      <c r="H37" s="555">
        <v>183.60997125479</v>
      </c>
      <c r="I37" s="549">
        <v>392.1</v>
      </c>
      <c r="J37" s="555">
        <v>604.1</v>
      </c>
      <c r="K37" s="549">
        <v>800.79409397388974</v>
      </c>
      <c r="L37" s="555">
        <v>1145.0679418556797</v>
      </c>
      <c r="M37" s="549">
        <v>1517.2929537496996</v>
      </c>
      <c r="N37" s="555">
        <v>1753.12953986001</v>
      </c>
      <c r="O37" s="549">
        <v>2037.2267795544103</v>
      </c>
      <c r="P37" s="555">
        <v>2329.8824812251801</v>
      </c>
      <c r="Q37" s="549">
        <v>2614.6683567792793</v>
      </c>
      <c r="R37" s="538">
        <v>2877.286172430709</v>
      </c>
      <c r="S37" s="49"/>
    </row>
    <row r="38" spans="1:19" s="26" customFormat="1" ht="23.1" customHeight="1" x14ac:dyDescent="0.3">
      <c r="A38" s="190" t="s">
        <v>161</v>
      </c>
      <c r="B38" s="219">
        <v>1450.2</v>
      </c>
      <c r="C38" s="203">
        <v>1422.2</v>
      </c>
      <c r="D38" s="554">
        <v>2153.1</v>
      </c>
      <c r="E38" s="538">
        <v>1689.08050920747</v>
      </c>
      <c r="F38" s="555">
        <v>1490.0255533029799</v>
      </c>
      <c r="G38" s="549">
        <v>2187.9927500400599</v>
      </c>
      <c r="H38" s="555">
        <v>154.52004986758999</v>
      </c>
      <c r="I38" s="549">
        <v>256</v>
      </c>
      <c r="J38" s="555">
        <v>346</v>
      </c>
      <c r="K38" s="549">
        <v>577.41653478437991</v>
      </c>
      <c r="L38" s="555">
        <v>806.42680574443</v>
      </c>
      <c r="M38" s="549">
        <v>893.53699922676014</v>
      </c>
      <c r="N38" s="555">
        <v>1056.7371389451903</v>
      </c>
      <c r="O38" s="549">
        <v>1139.2647445795899</v>
      </c>
      <c r="P38" s="555">
        <v>1335.2316545753099</v>
      </c>
      <c r="Q38" s="549">
        <v>1624.56904293107</v>
      </c>
      <c r="R38" s="538">
        <v>1689.08050920747</v>
      </c>
      <c r="S38" s="49"/>
    </row>
    <row r="39" spans="1:19" s="26" customFormat="1" ht="23.1" customHeight="1" x14ac:dyDescent="0.3">
      <c r="A39" s="190" t="s">
        <v>162</v>
      </c>
      <c r="B39" s="219">
        <v>124.7</v>
      </c>
      <c r="C39" s="203">
        <v>105.5</v>
      </c>
      <c r="D39" s="554">
        <v>240</v>
      </c>
      <c r="E39" s="538">
        <v>118.76032557082068</v>
      </c>
      <c r="F39" s="555">
        <v>108.5858320601772</v>
      </c>
      <c r="G39" s="549">
        <v>117.86729641069131</v>
      </c>
      <c r="H39" s="555">
        <v>0</v>
      </c>
      <c r="I39" s="549">
        <v>14.5</v>
      </c>
      <c r="J39" s="555">
        <v>30.2</v>
      </c>
      <c r="K39" s="549">
        <v>45.146568263743994</v>
      </c>
      <c r="L39" s="555">
        <v>63.822925685407498</v>
      </c>
      <c r="M39" s="549">
        <v>72.462812709623307</v>
      </c>
      <c r="N39" s="555">
        <v>81.036076526228683</v>
      </c>
      <c r="O39" s="549">
        <v>83.204277654591294</v>
      </c>
      <c r="P39" s="555">
        <v>100.14892959356517</v>
      </c>
      <c r="Q39" s="549">
        <v>108.80618971412879</v>
      </c>
      <c r="R39" s="538">
        <v>118.76032557082068</v>
      </c>
      <c r="S39" s="49"/>
    </row>
    <row r="40" spans="1:19" s="26" customFormat="1" ht="23.1" customHeight="1" x14ac:dyDescent="0.3">
      <c r="A40" s="190" t="s">
        <v>163</v>
      </c>
      <c r="B40" s="219">
        <v>253.4</v>
      </c>
      <c r="C40" s="203">
        <v>247.6</v>
      </c>
      <c r="D40" s="554">
        <v>310.39999999999998</v>
      </c>
      <c r="E40" s="538">
        <v>194.33693806917003</v>
      </c>
      <c r="F40" s="555">
        <v>207.67725730231001</v>
      </c>
      <c r="G40" s="549">
        <v>208.84299999999999</v>
      </c>
      <c r="H40" s="555">
        <v>24.905013193329999</v>
      </c>
      <c r="I40" s="549">
        <v>52.1</v>
      </c>
      <c r="J40" s="555">
        <v>82.5</v>
      </c>
      <c r="K40" s="549">
        <v>106.34702799882001</v>
      </c>
      <c r="L40" s="555">
        <v>119.42427080264001</v>
      </c>
      <c r="M40" s="549">
        <v>130.79466301746001</v>
      </c>
      <c r="N40" s="555">
        <v>140.06188356792001</v>
      </c>
      <c r="O40" s="549">
        <v>149.81207301746002</v>
      </c>
      <c r="P40" s="555">
        <v>166.01712301746002</v>
      </c>
      <c r="Q40" s="549">
        <v>183.50674605963002</v>
      </c>
      <c r="R40" s="538">
        <v>194.33693806917003</v>
      </c>
      <c r="S40" s="49"/>
    </row>
    <row r="41" spans="1:19" s="30" customFormat="1" ht="23.1" customHeight="1" x14ac:dyDescent="0.3">
      <c r="A41" s="190" t="s">
        <v>164</v>
      </c>
      <c r="B41" s="219">
        <v>281.60000000000002</v>
      </c>
      <c r="C41" s="203">
        <v>479.7</v>
      </c>
      <c r="D41" s="554">
        <v>417</v>
      </c>
      <c r="E41" s="538">
        <v>2282.5038504906815</v>
      </c>
      <c r="F41" s="555">
        <v>850.73004040995022</v>
      </c>
      <c r="G41" s="549">
        <v>-188.28241445683454</v>
      </c>
      <c r="H41" s="555">
        <v>208</v>
      </c>
      <c r="I41" s="549">
        <v>388.6</v>
      </c>
      <c r="J41" s="555">
        <v>539.9</v>
      </c>
      <c r="K41" s="549">
        <v>762.51660032426332</v>
      </c>
      <c r="L41" s="555">
        <v>729.3455691333794</v>
      </c>
      <c r="M41" s="549">
        <v>1055.3779346936408</v>
      </c>
      <c r="N41" s="555">
        <v>1227.3220041730651</v>
      </c>
      <c r="O41" s="549">
        <v>1500.8961653841698</v>
      </c>
      <c r="P41" s="555">
        <v>1614.9927508343476</v>
      </c>
      <c r="Q41" s="549">
        <v>1976.2558826979644</v>
      </c>
      <c r="R41" s="538">
        <v>2282.5038504906815</v>
      </c>
      <c r="S41" s="49"/>
    </row>
    <row r="42" spans="1:19" s="30" customFormat="1" ht="23.1" customHeight="1" x14ac:dyDescent="0.3">
      <c r="A42" s="190" t="s">
        <v>165</v>
      </c>
      <c r="B42" s="219">
        <v>0</v>
      </c>
      <c r="C42" s="203">
        <v>0</v>
      </c>
      <c r="D42" s="549"/>
      <c r="E42" s="538">
        <v>0</v>
      </c>
      <c r="F42" s="555">
        <v>0</v>
      </c>
      <c r="G42" s="549">
        <v>0</v>
      </c>
      <c r="H42" s="555">
        <v>0</v>
      </c>
      <c r="I42" s="549">
        <v>0</v>
      </c>
      <c r="J42" s="555">
        <v>0</v>
      </c>
      <c r="K42" s="549">
        <v>0</v>
      </c>
      <c r="L42" s="555">
        <v>0</v>
      </c>
      <c r="M42" s="549">
        <v>0</v>
      </c>
      <c r="N42" s="555">
        <v>0</v>
      </c>
      <c r="O42" s="549">
        <v>0</v>
      </c>
      <c r="P42" s="555">
        <v>0</v>
      </c>
      <c r="Q42" s="549">
        <v>0</v>
      </c>
      <c r="R42" s="538">
        <v>0</v>
      </c>
      <c r="S42" s="49"/>
    </row>
    <row r="43" spans="1:19" s="30" customFormat="1" ht="23.1" customHeight="1" x14ac:dyDescent="0.3">
      <c r="A43" s="190"/>
      <c r="B43" s="219"/>
      <c r="C43" s="203"/>
      <c r="D43" s="556"/>
      <c r="E43" s="538"/>
      <c r="F43" s="555"/>
      <c r="G43" s="549"/>
      <c r="H43" s="555"/>
      <c r="I43" s="549"/>
      <c r="J43" s="555"/>
      <c r="K43" s="549"/>
      <c r="L43" s="555"/>
      <c r="M43" s="549"/>
      <c r="N43" s="555"/>
      <c r="O43" s="549"/>
      <c r="P43" s="555"/>
      <c r="Q43" s="549"/>
      <c r="R43" s="538"/>
      <c r="S43" s="49"/>
    </row>
    <row r="44" spans="1:19" s="31" customFormat="1" ht="23.1" customHeight="1" x14ac:dyDescent="0.3">
      <c r="A44" s="190" t="s">
        <v>166</v>
      </c>
      <c r="B44" s="219">
        <v>2945.5</v>
      </c>
      <c r="C44" s="203">
        <v>2414.1</v>
      </c>
      <c r="D44" s="557">
        <v>5533.5</v>
      </c>
      <c r="E44" s="538">
        <v>3073.3877055533958</v>
      </c>
      <c r="F44" s="555">
        <v>1668.2522302999903</v>
      </c>
      <c r="G44" s="549">
        <v>2668.7443281142273</v>
      </c>
      <c r="H44" s="555">
        <v>54.5</v>
      </c>
      <c r="I44" s="549">
        <v>132.80000000000001</v>
      </c>
      <c r="J44" s="555">
        <v>245.3</v>
      </c>
      <c r="K44" s="549">
        <v>617.96741281224399</v>
      </c>
      <c r="L44" s="555">
        <v>800.6365652720192</v>
      </c>
      <c r="M44" s="549">
        <v>1245.2501595414512</v>
      </c>
      <c r="N44" s="555">
        <v>1335.2122232056142</v>
      </c>
      <c r="O44" s="549">
        <v>1452.7055636887189</v>
      </c>
      <c r="P44" s="555">
        <v>2103.8656684092007</v>
      </c>
      <c r="Q44" s="549">
        <v>2458.4863872576825</v>
      </c>
      <c r="R44" s="538">
        <v>3073.3877055533958</v>
      </c>
      <c r="S44" s="49"/>
    </row>
    <row r="45" spans="1:19" ht="20.25" x14ac:dyDescent="0.3">
      <c r="A45" s="190" t="s">
        <v>167</v>
      </c>
      <c r="B45" s="219">
        <v>993.5</v>
      </c>
      <c r="C45" s="203">
        <v>910.3</v>
      </c>
      <c r="D45" s="554">
        <v>1947.5</v>
      </c>
      <c r="E45" s="538">
        <v>1034.6312686098299</v>
      </c>
      <c r="F45" s="555">
        <v>645.95212769989007</v>
      </c>
      <c r="G45" s="549">
        <v>1524.7785617134598</v>
      </c>
      <c r="H45" s="555">
        <v>0.33498775000000003</v>
      </c>
      <c r="I45" s="549">
        <v>23.6</v>
      </c>
      <c r="J45" s="555">
        <v>33.700000000000003</v>
      </c>
      <c r="K45" s="549">
        <v>41.132033849610011</v>
      </c>
      <c r="L45" s="555">
        <v>57.700993434019992</v>
      </c>
      <c r="M45" s="549">
        <v>67.99970918599</v>
      </c>
      <c r="N45" s="555">
        <v>85.614475076619982</v>
      </c>
      <c r="O45" s="549">
        <v>127.89100637144999</v>
      </c>
      <c r="P45" s="555">
        <v>311.44685165971993</v>
      </c>
      <c r="Q45" s="549">
        <v>521.78847980286002</v>
      </c>
      <c r="R45" s="538">
        <v>1034.6312686098299</v>
      </c>
    </row>
    <row r="46" spans="1:19" ht="20.25" x14ac:dyDescent="0.3">
      <c r="A46" s="190" t="s">
        <v>168</v>
      </c>
      <c r="B46" s="219">
        <v>1952</v>
      </c>
      <c r="C46" s="203">
        <v>1503.9</v>
      </c>
      <c r="D46" s="554">
        <v>3586</v>
      </c>
      <c r="E46" s="538">
        <v>2038.7564369435659</v>
      </c>
      <c r="F46" s="555">
        <v>1022.3001026001002</v>
      </c>
      <c r="G46" s="549">
        <v>1143.9657664007675</v>
      </c>
      <c r="H46" s="555">
        <v>54.2</v>
      </c>
      <c r="I46" s="549">
        <v>109.3</v>
      </c>
      <c r="J46" s="555">
        <v>211.6</v>
      </c>
      <c r="K46" s="549">
        <v>576.83537896263397</v>
      </c>
      <c r="L46" s="555">
        <v>742.93557183799919</v>
      </c>
      <c r="M46" s="549">
        <v>1177.2504503554612</v>
      </c>
      <c r="N46" s="555">
        <v>1249.5977481289942</v>
      </c>
      <c r="O46" s="549">
        <v>1324.814557317269</v>
      </c>
      <c r="P46" s="555">
        <v>1792.4188167494806</v>
      </c>
      <c r="Q46" s="549">
        <v>1936.6979074548226</v>
      </c>
      <c r="R46" s="538">
        <v>2038.7564369435659</v>
      </c>
    </row>
    <row r="47" spans="1:19" ht="20.25" x14ac:dyDescent="0.3">
      <c r="A47" s="190" t="s">
        <v>10</v>
      </c>
      <c r="B47" s="219">
        <v>-850.2</v>
      </c>
      <c r="C47" s="203">
        <v>-800.2</v>
      </c>
      <c r="D47" s="554">
        <v>-3423</v>
      </c>
      <c r="E47" s="538">
        <v>-3152.0783898160007</v>
      </c>
      <c r="F47" s="555">
        <v>-1082.133140388185</v>
      </c>
      <c r="G47" s="549">
        <v>-1447.3829237741502</v>
      </c>
      <c r="H47" s="555">
        <v>-132.80000000000001</v>
      </c>
      <c r="I47" s="549">
        <v>-239.7</v>
      </c>
      <c r="J47" s="555">
        <v>-344.7</v>
      </c>
      <c r="K47" s="549">
        <v>-891.26384706491149</v>
      </c>
      <c r="L47" s="555">
        <v>-984.65722224399633</v>
      </c>
      <c r="M47" s="549">
        <v>-1442.3544141314328</v>
      </c>
      <c r="N47" s="555">
        <v>-1583.8618982991466</v>
      </c>
      <c r="O47" s="549">
        <v>-1692.885802874438</v>
      </c>
      <c r="P47" s="555">
        <v>-1887.870194975616</v>
      </c>
      <c r="Q47" s="549">
        <v>-2556.6047690219493</v>
      </c>
      <c r="R47" s="538">
        <v>-3152.0783898160007</v>
      </c>
    </row>
    <row r="48" spans="1:19" ht="0.75" customHeight="1" x14ac:dyDescent="0.3">
      <c r="A48" s="424" t="s">
        <v>11</v>
      </c>
      <c r="B48" s="423">
        <v>-1341.5</v>
      </c>
      <c r="C48" s="414">
        <v>-1015.7</v>
      </c>
      <c r="D48" s="558">
        <v>-3453</v>
      </c>
      <c r="E48" s="559">
        <v>-2259.5794377943007</v>
      </c>
      <c r="F48" s="560">
        <v>-1137.7666160085751</v>
      </c>
      <c r="G48" s="561">
        <v>-1517.6823636823704</v>
      </c>
      <c r="H48" s="560">
        <v>-103.4</v>
      </c>
      <c r="I48" s="561">
        <v>-273.10000000000002</v>
      </c>
      <c r="J48" s="560">
        <v>-340.5</v>
      </c>
      <c r="K48" s="561">
        <v>-716.08486336610167</v>
      </c>
      <c r="L48" s="560">
        <v>-952.91637204832625</v>
      </c>
      <c r="M48" s="561">
        <v>-1391.3864344491028</v>
      </c>
      <c r="N48" s="560">
        <v>-1544.4593052067662</v>
      </c>
      <c r="O48" s="561">
        <v>-1613.730095015628</v>
      </c>
      <c r="P48" s="560">
        <v>-1648.2129896535464</v>
      </c>
      <c r="Q48" s="561">
        <v>-2007.2192937869195</v>
      </c>
      <c r="R48" s="559">
        <v>-2259.5794377943007</v>
      </c>
    </row>
    <row r="49" spans="1:18" ht="20.25" hidden="1" customHeight="1" x14ac:dyDescent="0.3">
      <c r="A49" s="436" t="s">
        <v>119</v>
      </c>
      <c r="B49" s="359">
        <v>1341.5</v>
      </c>
      <c r="C49" s="220">
        <v>1015.7</v>
      </c>
      <c r="D49" s="562">
        <v>3453</v>
      </c>
      <c r="E49" s="562">
        <v>2259.5794377943007</v>
      </c>
      <c r="F49" s="563">
        <v>1137.7666160085751</v>
      </c>
      <c r="G49" s="562">
        <v>1517.6823636823704</v>
      </c>
      <c r="H49" s="563">
        <v>103.4</v>
      </c>
      <c r="I49" s="562">
        <v>273.10000000000002</v>
      </c>
      <c r="J49" s="563">
        <v>340.5</v>
      </c>
      <c r="K49" s="562">
        <v>716.08486336610167</v>
      </c>
      <c r="L49" s="563">
        <v>952.91637204832625</v>
      </c>
      <c r="M49" s="562">
        <v>1391.3864344491028</v>
      </c>
      <c r="N49" s="563">
        <v>1544.4593052067662</v>
      </c>
      <c r="O49" s="562">
        <v>1613.730095015628</v>
      </c>
      <c r="P49" s="563">
        <v>1648.2129896535464</v>
      </c>
      <c r="Q49" s="562">
        <v>2007.2192937869195</v>
      </c>
      <c r="R49" s="564">
        <v>2259.5794377943007</v>
      </c>
    </row>
    <row r="50" spans="1:18" ht="20.25" x14ac:dyDescent="0.3">
      <c r="A50" s="437" t="s">
        <v>120</v>
      </c>
      <c r="B50" s="220">
        <v>1012.3</v>
      </c>
      <c r="C50" s="220">
        <v>771.9</v>
      </c>
      <c r="D50" s="562">
        <v>1910</v>
      </c>
      <c r="E50" s="562">
        <v>1089.205243566792</v>
      </c>
      <c r="F50" s="563">
        <v>967.33687844466795</v>
      </c>
      <c r="G50" s="562">
        <v>1043.2305343413909</v>
      </c>
      <c r="H50" s="563">
        <v>54.2</v>
      </c>
      <c r="I50" s="562">
        <v>68.2</v>
      </c>
      <c r="J50" s="563">
        <v>106.4</v>
      </c>
      <c r="K50" s="562">
        <v>409.36576995895899</v>
      </c>
      <c r="L50" s="563">
        <v>528.92427631917462</v>
      </c>
      <c r="M50" s="562">
        <v>781.11802890113677</v>
      </c>
      <c r="N50" s="563">
        <v>838.04333086074894</v>
      </c>
      <c r="O50" s="562">
        <v>894.39604922345427</v>
      </c>
      <c r="P50" s="563">
        <v>911.94076737474268</v>
      </c>
      <c r="Q50" s="562">
        <v>1011.2776281695255</v>
      </c>
      <c r="R50" s="564">
        <v>1089.205243566792</v>
      </c>
    </row>
    <row r="51" spans="1:18" ht="20.25" x14ac:dyDescent="0.3">
      <c r="A51" s="437" t="s">
        <v>121</v>
      </c>
      <c r="B51" s="220">
        <v>329.2</v>
      </c>
      <c r="C51" s="220">
        <v>243.8</v>
      </c>
      <c r="D51" s="562">
        <v>1543</v>
      </c>
      <c r="E51" s="562">
        <v>1170.3741942275099</v>
      </c>
      <c r="F51" s="563">
        <v>170.42973756390609</v>
      </c>
      <c r="G51" s="562">
        <v>474.45182934097943</v>
      </c>
      <c r="H51" s="563">
        <v>49.2</v>
      </c>
      <c r="I51" s="562">
        <v>204.9</v>
      </c>
      <c r="J51" s="563">
        <v>234.1</v>
      </c>
      <c r="K51" s="562">
        <v>306.71909340714228</v>
      </c>
      <c r="L51" s="563">
        <v>423.9920957291522</v>
      </c>
      <c r="M51" s="562">
        <v>610.2684055479657</v>
      </c>
      <c r="N51" s="563">
        <v>706.41597434601692</v>
      </c>
      <c r="O51" s="562">
        <v>719.3340457921729</v>
      </c>
      <c r="P51" s="563">
        <v>736.27222227880543</v>
      </c>
      <c r="Q51" s="562">
        <v>995.94166561739269</v>
      </c>
      <c r="R51" s="564">
        <v>1170.3741942275099</v>
      </c>
    </row>
    <row r="52" spans="1:18" ht="20.25" x14ac:dyDescent="0.3">
      <c r="A52" s="437" t="s">
        <v>169</v>
      </c>
      <c r="B52" s="220">
        <v>267.39999999999998</v>
      </c>
      <c r="C52" s="220">
        <v>219.8</v>
      </c>
      <c r="D52" s="562">
        <v>1544.6</v>
      </c>
      <c r="E52" s="562">
        <v>962.26819999999998</v>
      </c>
      <c r="F52" s="563">
        <v>48.843928600676243</v>
      </c>
      <c r="G52" s="562">
        <v>231.86854243483884</v>
      </c>
      <c r="H52" s="563">
        <v>137.9</v>
      </c>
      <c r="I52" s="562">
        <v>372</v>
      </c>
      <c r="J52" s="563">
        <v>548.70000000000005</v>
      </c>
      <c r="K52" s="562">
        <v>473.77221819814565</v>
      </c>
      <c r="L52" s="563">
        <v>676.22141773360647</v>
      </c>
      <c r="M52" s="562">
        <v>708.88625795280666</v>
      </c>
      <c r="N52" s="563">
        <v>696.01151339690466</v>
      </c>
      <c r="O52" s="562">
        <v>708.04071277840603</v>
      </c>
      <c r="P52" s="563">
        <v>796.54417179170343</v>
      </c>
      <c r="Q52" s="562">
        <v>867.82584440714049</v>
      </c>
      <c r="R52" s="564">
        <v>962.26819999999998</v>
      </c>
    </row>
    <row r="53" spans="1:18" ht="21" thickBot="1" x14ac:dyDescent="0.35">
      <c r="A53" s="438" t="s">
        <v>170</v>
      </c>
      <c r="B53" s="221">
        <v>61.7</v>
      </c>
      <c r="C53" s="221">
        <v>-66.599999999999994</v>
      </c>
      <c r="D53" s="565">
        <v>-1.6</v>
      </c>
      <c r="E53" s="565">
        <v>-24.629100000000005</v>
      </c>
      <c r="F53" s="566">
        <v>-61.877339999999997</v>
      </c>
      <c r="G53" s="565">
        <v>-87.373339999999999</v>
      </c>
      <c r="H53" s="566">
        <v>-7.0039999999999996</v>
      </c>
      <c r="I53" s="565">
        <v>-19.5</v>
      </c>
      <c r="J53" s="566">
        <v>-3.7</v>
      </c>
      <c r="K53" s="565">
        <v>-29.806000000000001</v>
      </c>
      <c r="L53" s="566">
        <v>-30.991139999999998</v>
      </c>
      <c r="M53" s="565">
        <v>-35.170139999999996</v>
      </c>
      <c r="N53" s="566">
        <v>-41.250100000000003</v>
      </c>
      <c r="O53" s="565">
        <v>-31.365100000000005</v>
      </c>
      <c r="P53" s="566">
        <v>-37.533100000000005</v>
      </c>
      <c r="Q53" s="565">
        <v>-32.019100000000009</v>
      </c>
      <c r="R53" s="567">
        <v>-24.629100000000005</v>
      </c>
    </row>
    <row r="54" spans="1:18" ht="33.75" x14ac:dyDescent="0.25">
      <c r="A54" s="32" t="s">
        <v>339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223" t="s">
        <v>293</v>
      </c>
      <c r="R54" s="103"/>
    </row>
  </sheetData>
  <mergeCells count="11">
    <mergeCell ref="B4:C4"/>
    <mergeCell ref="A3:A5"/>
    <mergeCell ref="A1:R1"/>
    <mergeCell ref="S4:S5"/>
    <mergeCell ref="D4:E4"/>
    <mergeCell ref="A29:R29"/>
    <mergeCell ref="A31:A33"/>
    <mergeCell ref="D31:E31"/>
    <mergeCell ref="F31:R31"/>
    <mergeCell ref="B32:C32"/>
    <mergeCell ref="D32:E32"/>
  </mergeCells>
  <phoneticPr fontId="0" type="noConversion"/>
  <printOptions horizontalCentered="1" verticalCentered="1"/>
  <pageMargins left="0.59055118110236227" right="0.59055118110236227" top="0.59055118110236227" bottom="0.47244094488188981" header="0.31496062992125984" footer="0.31496062992125984"/>
  <pageSetup paperSize="9" scale="43" firstPageNumber="22" orientation="landscape" r:id="rId1"/>
  <headerFooter alignWithMargins="0">
    <oddHeader>&amp;C&amp;"Arial Black,Gras"&amp;26TABLEAU DE BORD DE L’ECONOMIE -&amp;"Arial,Normal"&amp;10 &amp;"Arial Black,Gras"&amp;26SECTEUR FINANCES PUBLIQUES</oddHeader>
    <oddFooter>&amp;C&amp;20 33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2578125" defaultRowHeight="15" x14ac:dyDescent="0.25"/>
  <cols>
    <col min="1" max="1" width="47.7109375" style="129" customWidth="1"/>
    <col min="2" max="2" width="16" style="129" customWidth="1"/>
    <col min="3" max="3" width="17.28515625" style="129" customWidth="1"/>
    <col min="4" max="4" width="15.85546875" style="129" customWidth="1"/>
    <col min="5" max="6" width="14.85546875" style="129" customWidth="1"/>
    <col min="7" max="16384" width="11.42578125" style="129"/>
  </cols>
  <sheetData>
    <row r="1" spans="1:12" ht="33" customHeight="1" x14ac:dyDescent="0.25">
      <c r="A1" s="679" t="s">
        <v>264</v>
      </c>
      <c r="B1" s="676"/>
      <c r="C1" s="676"/>
      <c r="D1" s="676"/>
      <c r="E1" s="677"/>
      <c r="F1" s="272"/>
    </row>
    <row r="2" spans="1:12" ht="62.25" customHeight="1" thickBot="1" x14ac:dyDescent="0.3">
      <c r="A2" s="253"/>
      <c r="B2" s="254" t="s">
        <v>259</v>
      </c>
      <c r="C2" s="254" t="s">
        <v>260</v>
      </c>
      <c r="D2" s="254" t="s">
        <v>261</v>
      </c>
      <c r="E2" s="255" t="s">
        <v>262</v>
      </c>
      <c r="F2" s="273"/>
    </row>
    <row r="3" spans="1:12" x14ac:dyDescent="0.25">
      <c r="A3" s="155" t="s">
        <v>219</v>
      </c>
      <c r="B3" s="229"/>
      <c r="C3" s="230"/>
      <c r="D3" s="231"/>
      <c r="E3" s="267"/>
    </row>
    <row r="4" spans="1:12" x14ac:dyDescent="0.25">
      <c r="A4" s="130" t="s">
        <v>267</v>
      </c>
      <c r="B4" s="208"/>
      <c r="C4" s="151"/>
      <c r="E4" s="280"/>
    </row>
    <row r="5" spans="1:12" x14ac:dyDescent="0.25">
      <c r="A5" s="256" t="s">
        <v>235</v>
      </c>
      <c r="B5" s="264">
        <v>0.14199999999999999</v>
      </c>
      <c r="C5" s="258">
        <v>4.7E-2</v>
      </c>
      <c r="D5" s="265">
        <v>9.5000000000000001E-2</v>
      </c>
      <c r="E5" s="268">
        <v>0.17799999999999999</v>
      </c>
      <c r="F5" s="259"/>
      <c r="H5" s="251"/>
    </row>
    <row r="6" spans="1:12" x14ac:dyDescent="0.25">
      <c r="A6" s="256" t="s">
        <v>236</v>
      </c>
      <c r="B6" s="264">
        <v>0.18</v>
      </c>
      <c r="C6" s="258">
        <v>0.40300000000000002</v>
      </c>
      <c r="D6" s="265">
        <v>0.31900000000000001</v>
      </c>
      <c r="E6" s="268">
        <v>0.28499999999999998</v>
      </c>
      <c r="F6" s="259"/>
    </row>
    <row r="7" spans="1:12" x14ac:dyDescent="0.25">
      <c r="A7" s="256" t="s">
        <v>237</v>
      </c>
      <c r="B7" s="264">
        <v>0.66300000000000003</v>
      </c>
      <c r="C7" s="258">
        <v>0.52500000000000002</v>
      </c>
      <c r="D7" s="265">
        <v>0.54</v>
      </c>
      <c r="E7" s="268">
        <v>0.50700000000000001</v>
      </c>
      <c r="F7" s="259"/>
    </row>
    <row r="8" spans="1:12" ht="15.75" x14ac:dyDescent="0.25">
      <c r="A8" s="263" t="s">
        <v>238</v>
      </c>
      <c r="B8" s="260">
        <v>-0.52078842946831505</v>
      </c>
      <c r="C8" s="261">
        <v>-0.47801120757308202</v>
      </c>
      <c r="D8" s="262">
        <v>-0.444310231508731</v>
      </c>
      <c r="E8" s="269">
        <v>-0.32956616637237601</v>
      </c>
      <c r="F8" s="262"/>
    </row>
    <row r="9" spans="1:12" x14ac:dyDescent="0.25">
      <c r="A9" s="206"/>
      <c r="B9" s="209"/>
      <c r="C9" s="152"/>
      <c r="D9" s="205"/>
      <c r="E9" s="270"/>
      <c r="F9" s="132"/>
      <c r="H9" s="252"/>
      <c r="I9" s="252"/>
    </row>
    <row r="10" spans="1:12" x14ac:dyDescent="0.25">
      <c r="A10" s="130" t="s">
        <v>220</v>
      </c>
      <c r="B10" s="208"/>
      <c r="C10" s="151"/>
      <c r="D10" s="207"/>
      <c r="E10" s="270"/>
      <c r="F10" s="132"/>
    </row>
    <row r="11" spans="1:12" x14ac:dyDescent="0.25">
      <c r="A11" s="206" t="s">
        <v>221</v>
      </c>
      <c r="B11" s="257">
        <v>-0.99126881720430104</v>
      </c>
      <c r="C11" s="258">
        <v>-5.6903225806451602E-2</v>
      </c>
      <c r="D11" s="259">
        <v>-0.97230107526881704</v>
      </c>
      <c r="E11" s="268">
        <v>-0.99126881720430104</v>
      </c>
      <c r="F11" s="259"/>
      <c r="H11" s="133" t="str">
        <f>B2</f>
        <v>2nd trimestre 
par rapport au 1er trimestre</v>
      </c>
      <c r="I11" s="133" t="str">
        <f>C2</f>
        <v>3ème trimestre 
par rapport au 2nd trimestre</v>
      </c>
      <c r="J11" s="133" t="str">
        <f>D2</f>
        <v>Perspective d'évolution au 4ème trimestre</v>
      </c>
      <c r="K11" s="133" t="str">
        <f>E2</f>
        <v>2nd trim. 2013
par rapport au 2nd trim. 2012</v>
      </c>
      <c r="L11" s="133" t="e">
        <f>#REF!</f>
        <v>#REF!</v>
      </c>
    </row>
    <row r="12" spans="1:12" x14ac:dyDescent="0.25">
      <c r="A12" s="206" t="s">
        <v>222</v>
      </c>
      <c r="B12" s="257">
        <v>0</v>
      </c>
      <c r="C12" s="258">
        <v>-0.73499999999999999</v>
      </c>
      <c r="D12" s="259">
        <v>-0.441</v>
      </c>
      <c r="E12" s="268">
        <v>-0.58799999999999997</v>
      </c>
      <c r="F12" s="259"/>
      <c r="G12" s="129" t="str">
        <f t="shared" ref="G12:K13" si="0">A18</f>
        <v>BTP</v>
      </c>
      <c r="H12" s="252">
        <f t="shared" si="0"/>
        <v>-0.75512315010570796</v>
      </c>
      <c r="I12" s="252">
        <f t="shared" si="0"/>
        <v>-0.59900687103594097</v>
      </c>
      <c r="J12" s="252">
        <f t="shared" si="0"/>
        <v>-0.448381078224101</v>
      </c>
      <c r="K12" s="252">
        <f t="shared" si="0"/>
        <v>-0.47262209302325597</v>
      </c>
      <c r="L12" s="207" t="e">
        <f>#REF!</f>
        <v>#REF!</v>
      </c>
    </row>
    <row r="13" spans="1:12" x14ac:dyDescent="0.25">
      <c r="A13" s="206" t="s">
        <v>223</v>
      </c>
      <c r="B13" s="257">
        <v>-0.58030352303523003</v>
      </c>
      <c r="C13" s="258">
        <v>-0.30688346883468798</v>
      </c>
      <c r="D13" s="259">
        <v>-4.6531165311653098E-2</v>
      </c>
      <c r="E13" s="268">
        <v>-0.58986449864498602</v>
      </c>
      <c r="F13" s="259"/>
      <c r="G13" s="129" t="str">
        <f t="shared" si="0"/>
        <v>Commerce</v>
      </c>
      <c r="H13" s="252">
        <f t="shared" si="0"/>
        <v>-0.67432059645852704</v>
      </c>
      <c r="I13" s="252">
        <f t="shared" si="0"/>
        <v>-0.64964850149605102</v>
      </c>
      <c r="J13" s="252">
        <f t="shared" si="0"/>
        <v>-0.46212331387649003</v>
      </c>
      <c r="K13" s="252">
        <f t="shared" si="0"/>
        <v>-0.58673949085201405</v>
      </c>
      <c r="L13" s="207" t="e">
        <f>#REF!</f>
        <v>#REF!</v>
      </c>
    </row>
    <row r="14" spans="1:12" x14ac:dyDescent="0.25">
      <c r="A14" s="206" t="s">
        <v>224</v>
      </c>
      <c r="B14" s="257">
        <v>-0.7056</v>
      </c>
      <c r="C14" s="258">
        <v>-0.3528</v>
      </c>
      <c r="D14" s="259">
        <v>0</v>
      </c>
      <c r="E14" s="268">
        <v>-0.7056</v>
      </c>
      <c r="F14" s="259"/>
      <c r="G14" s="129" t="str">
        <f>A22</f>
        <v>Assurances</v>
      </c>
      <c r="H14" s="252">
        <f>B22</f>
        <v>0.45284374999999999</v>
      </c>
      <c r="I14" s="252">
        <f>C22</f>
        <v>0.11025</v>
      </c>
      <c r="J14" s="252">
        <f>D22</f>
        <v>5.5125E-2</v>
      </c>
      <c r="K14" s="252">
        <f>E22</f>
        <v>0.50796874999999997</v>
      </c>
      <c r="L14" s="207" t="e">
        <f>#REF!</f>
        <v>#REF!</v>
      </c>
    </row>
    <row r="15" spans="1:12" x14ac:dyDescent="0.25">
      <c r="A15" s="206" t="s">
        <v>225</v>
      </c>
      <c r="B15" s="257">
        <v>-0.76941007905138303</v>
      </c>
      <c r="C15" s="258">
        <v>-0.69279743083003997</v>
      </c>
      <c r="D15" s="259">
        <v>-0.29791501976284601</v>
      </c>
      <c r="E15" s="268">
        <v>-0.65194169960474302</v>
      </c>
      <c r="F15" s="259"/>
    </row>
    <row r="16" spans="1:12" x14ac:dyDescent="0.25">
      <c r="A16" s="206" t="s">
        <v>226</v>
      </c>
      <c r="B16" s="257">
        <v>-0.37952027695351098</v>
      </c>
      <c r="C16" s="258">
        <v>-0.61562215628090999</v>
      </c>
      <c r="D16" s="259">
        <v>-0.19611869436201801</v>
      </c>
      <c r="E16" s="268">
        <v>-0.62800989119683504</v>
      </c>
      <c r="F16" s="259"/>
    </row>
    <row r="17" spans="1:10" x14ac:dyDescent="0.25">
      <c r="A17" s="206" t="s">
        <v>227</v>
      </c>
      <c r="B17" s="257">
        <v>-0.11025</v>
      </c>
      <c r="C17" s="258">
        <v>-0.11025</v>
      </c>
      <c r="D17" s="259">
        <v>-0.34375</v>
      </c>
      <c r="E17" s="268">
        <v>-0.45400000000000001</v>
      </c>
      <c r="F17" s="259"/>
      <c r="G17" s="129" t="s">
        <v>64</v>
      </c>
      <c r="H17" s="129">
        <v>2.9462125101500813</v>
      </c>
      <c r="I17" s="129">
        <v>8.5358975012288507</v>
      </c>
      <c r="J17" s="129">
        <v>-3.3197910061650515</v>
      </c>
    </row>
    <row r="18" spans="1:10" x14ac:dyDescent="0.25">
      <c r="A18" s="206" t="s">
        <v>228</v>
      </c>
      <c r="B18" s="257">
        <v>-0.75512315010570796</v>
      </c>
      <c r="C18" s="258">
        <v>-0.59900687103594097</v>
      </c>
      <c r="D18" s="259">
        <v>-0.448381078224101</v>
      </c>
      <c r="E18" s="268">
        <v>-0.47262209302325597</v>
      </c>
      <c r="F18" s="259"/>
      <c r="G18" s="129" t="s">
        <v>52</v>
      </c>
      <c r="H18" s="129">
        <v>4.5098261369946879</v>
      </c>
      <c r="I18" s="129">
        <v>10.702953620782507</v>
      </c>
      <c r="J18" s="129">
        <v>-0.19009475724354186</v>
      </c>
    </row>
    <row r="19" spans="1:10" x14ac:dyDescent="0.25">
      <c r="A19" s="206" t="s">
        <v>58</v>
      </c>
      <c r="B19" s="257">
        <v>-0.67432059645852704</v>
      </c>
      <c r="C19" s="258">
        <v>-0.64964850149605102</v>
      </c>
      <c r="D19" s="259">
        <v>-0.46212331387649003</v>
      </c>
      <c r="E19" s="268">
        <v>-0.58673949085201405</v>
      </c>
      <c r="F19" s="259"/>
      <c r="G19" s="129" t="s">
        <v>53</v>
      </c>
      <c r="H19" s="129">
        <v>1.6380572285603634</v>
      </c>
      <c r="I19" s="129">
        <v>1.8049466478324838</v>
      </c>
      <c r="J19" s="129">
        <v>-7.9795667050436503</v>
      </c>
    </row>
    <row r="20" spans="1:10" x14ac:dyDescent="0.25">
      <c r="A20" s="206" t="s">
        <v>229</v>
      </c>
      <c r="B20" s="257">
        <v>-5.4723863398282002E-2</v>
      </c>
      <c r="C20" s="258">
        <v>-4.28368950345695E-2</v>
      </c>
      <c r="D20" s="259">
        <v>-0.48844175570919801</v>
      </c>
      <c r="E20" s="268">
        <v>0.417553844542217</v>
      </c>
      <c r="F20" s="259"/>
      <c r="G20" s="129" t="s">
        <v>54</v>
      </c>
      <c r="H20" s="129">
        <v>1.0000000000000009</v>
      </c>
      <c r="I20" s="129">
        <v>30.360941658042218</v>
      </c>
      <c r="J20" s="129">
        <v>9.9087770167827216E-2</v>
      </c>
    </row>
    <row r="21" spans="1:10" x14ac:dyDescent="0.25">
      <c r="A21" s="206" t="s">
        <v>230</v>
      </c>
      <c r="B21" s="257">
        <v>-0.21839080459770099</v>
      </c>
      <c r="C21" s="258">
        <v>-3.1551724137931003E-2</v>
      </c>
      <c r="D21" s="259">
        <v>1.2758620689655199E-2</v>
      </c>
      <c r="E21" s="268">
        <v>-0.287333333333333</v>
      </c>
      <c r="F21" s="259"/>
      <c r="G21" s="129" t="s">
        <v>66</v>
      </c>
      <c r="H21" s="129">
        <v>0</v>
      </c>
      <c r="I21" s="129">
        <v>57.269683648731196</v>
      </c>
      <c r="J21" s="129">
        <v>34.019417224528596</v>
      </c>
    </row>
    <row r="22" spans="1:10" x14ac:dyDescent="0.25">
      <c r="A22" s="206" t="s">
        <v>99</v>
      </c>
      <c r="B22" s="257">
        <v>0.45284374999999999</v>
      </c>
      <c r="C22" s="258">
        <v>0.11025</v>
      </c>
      <c r="D22" s="259">
        <v>5.5125E-2</v>
      </c>
      <c r="E22" s="268">
        <v>0.50796874999999997</v>
      </c>
      <c r="F22" s="259"/>
      <c r="G22" s="129" t="s">
        <v>67</v>
      </c>
      <c r="H22" s="129">
        <v>9.0000000000000071</v>
      </c>
      <c r="I22" s="129">
        <v>-11.151403639278456</v>
      </c>
      <c r="J22" s="129">
        <v>54.723853131521885</v>
      </c>
    </row>
    <row r="23" spans="1:10" x14ac:dyDescent="0.25">
      <c r="A23" s="334" t="s">
        <v>294</v>
      </c>
      <c r="B23" s="257">
        <v>-0.45586940142318999</v>
      </c>
      <c r="C23" s="258">
        <v>-0.40960192549183799</v>
      </c>
      <c r="D23" s="259">
        <v>-0.53687400586019296</v>
      </c>
      <c r="E23" s="268">
        <v>-0.30055420678108002</v>
      </c>
      <c r="F23" s="259"/>
      <c r="G23" s="129" t="s">
        <v>55</v>
      </c>
      <c r="H23" s="129">
        <v>6.8999999999999728</v>
      </c>
      <c r="I23" s="129">
        <v>-0.40580360195949794</v>
      </c>
      <c r="J23" s="129">
        <v>7.5186169057480878</v>
      </c>
    </row>
    <row r="24" spans="1:10" x14ac:dyDescent="0.25">
      <c r="A24" s="206" t="s">
        <v>231</v>
      </c>
      <c r="B24" s="257">
        <v>-0.75471631205673795</v>
      </c>
      <c r="C24" s="258">
        <v>-0.64890425531914897</v>
      </c>
      <c r="D24" s="259">
        <v>0.15094326241134801</v>
      </c>
      <c r="E24" s="268">
        <v>-0.799847517730497</v>
      </c>
      <c r="F24" s="259"/>
      <c r="G24" s="129" t="s">
        <v>68</v>
      </c>
      <c r="H24" s="129">
        <v>12.47</v>
      </c>
      <c r="I24" s="129">
        <v>-5.9</v>
      </c>
      <c r="J24" s="129">
        <v>-1.7826894878524999</v>
      </c>
    </row>
    <row r="25" spans="1:10" x14ac:dyDescent="0.25">
      <c r="A25" s="206" t="s">
        <v>232</v>
      </c>
      <c r="B25" s="257">
        <v>-0.61805070422535202</v>
      </c>
      <c r="C25" s="258">
        <v>-0.70707323943662004</v>
      </c>
      <c r="D25" s="259">
        <v>-0.46229577464788701</v>
      </c>
      <c r="E25" s="268">
        <v>-0.47223380281690103</v>
      </c>
      <c r="F25" s="259"/>
      <c r="G25" s="129" t="s">
        <v>69</v>
      </c>
      <c r="H25" s="129">
        <v>3.0000000000000027</v>
      </c>
      <c r="I25" s="129">
        <v>9.9999999999988987E-2</v>
      </c>
      <c r="J25" s="129">
        <v>17.304839742126198</v>
      </c>
    </row>
    <row r="26" spans="1:10" x14ac:dyDescent="0.25">
      <c r="A26" s="206" t="s">
        <v>233</v>
      </c>
      <c r="B26" s="257">
        <v>-0.903307792207792</v>
      </c>
      <c r="C26" s="258">
        <v>-0.77281428571428601</v>
      </c>
      <c r="D26" s="259">
        <v>-0.55169220779220796</v>
      </c>
      <c r="E26" s="268">
        <v>-0.68676753246753297</v>
      </c>
      <c r="F26" s="259"/>
      <c r="G26" s="129" t="s">
        <v>70</v>
      </c>
      <c r="H26" s="129">
        <v>-9.0999999999999854</v>
      </c>
      <c r="I26" s="129">
        <v>-5.9000000000000057</v>
      </c>
      <c r="J26" s="129">
        <v>-14.511738983255263</v>
      </c>
    </row>
    <row r="27" spans="1:10" ht="15.75" thickBot="1" x14ac:dyDescent="0.3">
      <c r="A27" s="135"/>
      <c r="B27" s="210"/>
      <c r="C27" s="154"/>
      <c r="D27" s="153"/>
      <c r="E27" s="271"/>
      <c r="F27" s="132"/>
      <c r="G27" s="129" t="s">
        <v>71</v>
      </c>
      <c r="H27" s="129">
        <v>-5.500000000000016</v>
      </c>
      <c r="I27" s="129">
        <v>-19.274708209052349</v>
      </c>
      <c r="J27" s="129">
        <v>3.0000000000000249</v>
      </c>
    </row>
    <row r="28" spans="1:10" x14ac:dyDescent="0.25">
      <c r="A28" s="266" t="s">
        <v>234</v>
      </c>
      <c r="B28" s="132"/>
      <c r="C28" s="132"/>
      <c r="D28" s="132"/>
      <c r="E28" s="132"/>
      <c r="F28" s="132"/>
      <c r="G28" s="129" t="s">
        <v>72</v>
      </c>
      <c r="H28" s="129">
        <v>-7.2999999999999954</v>
      </c>
      <c r="I28" s="129">
        <v>-0.20000000000000018</v>
      </c>
      <c r="J28" s="129">
        <v>-7.6308805208557873</v>
      </c>
    </row>
    <row r="29" spans="1:10" x14ac:dyDescent="0.25">
      <c r="B29" s="132"/>
      <c r="C29" s="132"/>
      <c r="D29" s="132"/>
      <c r="E29" s="132"/>
      <c r="F29" s="132"/>
      <c r="G29" s="129" t="s">
        <v>73</v>
      </c>
      <c r="H29" s="129">
        <v>-4.3999999999999932</v>
      </c>
      <c r="I29" s="129">
        <v>-24.579066346668434</v>
      </c>
      <c r="J29" s="129">
        <v>7.2858866307657921</v>
      </c>
    </row>
    <row r="30" spans="1:10" x14ac:dyDescent="0.25">
      <c r="B30" s="132"/>
      <c r="C30" s="132"/>
      <c r="D30" s="132"/>
      <c r="E30" s="132"/>
      <c r="F30" s="132"/>
      <c r="G30" s="129" t="s">
        <v>74</v>
      </c>
      <c r="H30" s="129">
        <v>-5.100000000000005</v>
      </c>
      <c r="I30" s="129">
        <v>-6.2000000000000055</v>
      </c>
      <c r="J30" s="129">
        <v>0</v>
      </c>
    </row>
    <row r="31" spans="1:10" x14ac:dyDescent="0.25">
      <c r="G31" s="129" t="s">
        <v>75</v>
      </c>
      <c r="H31" s="129">
        <v>9.2000000000000313</v>
      </c>
      <c r="I31" s="129">
        <v>-33.666666666666679</v>
      </c>
      <c r="J31" s="129">
        <v>-12.729617377376401</v>
      </c>
    </row>
    <row r="32" spans="1:10" x14ac:dyDescent="0.25">
      <c r="G32" s="129" t="s">
        <v>76</v>
      </c>
      <c r="H32" s="129">
        <v>12.000000000000032</v>
      </c>
      <c r="I32" s="129">
        <v>-4.2264763716109215</v>
      </c>
      <c r="J32" s="129">
        <v>3.3329702634597336</v>
      </c>
    </row>
    <row r="33" spans="7:10" x14ac:dyDescent="0.25">
      <c r="G33" s="129" t="s">
        <v>77</v>
      </c>
      <c r="H33" s="129">
        <v>40.09999999999998</v>
      </c>
      <c r="I33" s="129">
        <v>-21.799999999999965</v>
      </c>
      <c r="J33" s="129">
        <v>-17.024798056345258</v>
      </c>
    </row>
    <row r="34" spans="7:10" x14ac:dyDescent="0.25">
      <c r="G34" s="129" t="s">
        <v>78</v>
      </c>
      <c r="H34" s="129">
        <v>-29.300000000000004</v>
      </c>
      <c r="I34" s="129">
        <v>1.6900000000000137</v>
      </c>
      <c r="J34" s="129">
        <v>-9.2929115753886506</v>
      </c>
    </row>
    <row r="35" spans="7:10" x14ac:dyDescent="0.25">
      <c r="G35" s="129" t="s">
        <v>79</v>
      </c>
      <c r="H35" s="129">
        <v>-19.662857181907111</v>
      </c>
      <c r="I35" s="129">
        <v>-28.675662065328556</v>
      </c>
      <c r="J35" s="129">
        <v>-44.490313333995665</v>
      </c>
    </row>
    <row r="36" spans="7:10" x14ac:dyDescent="0.25">
      <c r="G36" s="129" t="s">
        <v>80</v>
      </c>
      <c r="H36" s="129">
        <v>-19.000000000000007</v>
      </c>
      <c r="I36" s="129">
        <v>24.300000000000011</v>
      </c>
      <c r="J36" s="129">
        <v>22.737255602241689</v>
      </c>
    </row>
    <row r="37" spans="7:10" x14ac:dyDescent="0.25">
      <c r="G37" s="129" t="s">
        <v>28</v>
      </c>
      <c r="H37" s="129">
        <v>10.6</v>
      </c>
      <c r="I37" s="129">
        <v>-7.3</v>
      </c>
      <c r="J37" s="129">
        <v>-13.537833638898034</v>
      </c>
    </row>
    <row r="38" spans="7:10" x14ac:dyDescent="0.25">
      <c r="G38" s="129" t="s">
        <v>81</v>
      </c>
      <c r="H38" s="129">
        <v>1.2000000000000011</v>
      </c>
      <c r="I38" s="129">
        <v>-16.229688847227642</v>
      </c>
      <c r="J38" s="129">
        <v>-14.000000000000002</v>
      </c>
    </row>
    <row r="39" spans="7:10" x14ac:dyDescent="0.25">
      <c r="G39" s="129" t="s">
        <v>82</v>
      </c>
      <c r="H39" s="129">
        <v>8.2211767502635702</v>
      </c>
      <c r="I39" s="129">
        <v>-7.5401942667866599</v>
      </c>
      <c r="J39" s="129">
        <v>1.6774599604646667</v>
      </c>
    </row>
    <row r="40" spans="7:10" x14ac:dyDescent="0.25">
      <c r="G40" s="129" t="s">
        <v>83</v>
      </c>
      <c r="H40" s="129">
        <v>27.624757397237154</v>
      </c>
      <c r="I40" s="129">
        <v>-17.692379130292966</v>
      </c>
      <c r="J40" s="129">
        <v>2.5760271249192668</v>
      </c>
    </row>
    <row r="41" spans="7:10" x14ac:dyDescent="0.25">
      <c r="G41" s="129" t="s">
        <v>84</v>
      </c>
      <c r="H41" s="129">
        <v>7.2594853844827556</v>
      </c>
      <c r="I41" s="129">
        <v>-10.299999999999986</v>
      </c>
      <c r="J41" s="129">
        <v>0.95138476770899594</v>
      </c>
    </row>
    <row r="42" spans="7:10" x14ac:dyDescent="0.25">
      <c r="G42" s="129" t="s">
        <v>85</v>
      </c>
      <c r="H42" s="129">
        <v>4.6889904995389697</v>
      </c>
      <c r="I42" s="129">
        <v>-18.60450403859334</v>
      </c>
      <c r="J42" s="129">
        <v>6.7488581152585381</v>
      </c>
    </row>
    <row r="43" spans="7:10" x14ac:dyDescent="0.25">
      <c r="G43" s="129" t="s">
        <v>86</v>
      </c>
      <c r="H43" s="129">
        <v>5.8999999999999995</v>
      </c>
      <c r="I43" s="129">
        <v>-13.3</v>
      </c>
      <c r="J43" s="129">
        <v>-0.44006665360106778</v>
      </c>
    </row>
    <row r="44" spans="7:10" x14ac:dyDescent="0.25">
      <c r="G44" s="129" t="s">
        <v>57</v>
      </c>
      <c r="H44" s="129">
        <v>20.900000000000006</v>
      </c>
      <c r="I44" s="129">
        <v>9.2357811301507997</v>
      </c>
      <c r="J44" s="129">
        <v>9.9136467685200671</v>
      </c>
    </row>
    <row r="45" spans="7:10" x14ac:dyDescent="0.25">
      <c r="G45" s="129" t="s">
        <v>58</v>
      </c>
      <c r="H45" s="129">
        <v>3.3168596060694453</v>
      </c>
      <c r="I45" s="129">
        <v>3.9269522624484678</v>
      </c>
      <c r="J45" s="129">
        <v>-1.2913559487288007</v>
      </c>
    </row>
    <row r="46" spans="7:10" x14ac:dyDescent="0.25">
      <c r="G46" s="129" t="s">
        <v>59</v>
      </c>
      <c r="H46" s="129">
        <v>4</v>
      </c>
      <c r="I46" s="129">
        <v>16.7</v>
      </c>
      <c r="J46" s="129">
        <v>9.75</v>
      </c>
    </row>
    <row r="47" spans="7:10" x14ac:dyDescent="0.25">
      <c r="G47" s="129" t="s">
        <v>60</v>
      </c>
      <c r="H47" s="129">
        <v>14.2</v>
      </c>
      <c r="I47" s="129">
        <v>7.5</v>
      </c>
      <c r="J47" s="129">
        <v>16.737393399602539</v>
      </c>
    </row>
    <row r="48" spans="7:10" x14ac:dyDescent="0.25">
      <c r="G48" s="129" t="s">
        <v>187</v>
      </c>
      <c r="H48" s="129">
        <v>8.3000000000000007</v>
      </c>
      <c r="I48" s="129">
        <v>-14.399999999999999</v>
      </c>
      <c r="J48" s="129">
        <v>0.69400236478480704</v>
      </c>
    </row>
    <row r="49" spans="7:10" x14ac:dyDescent="0.25">
      <c r="G49" s="129" t="s">
        <v>188</v>
      </c>
      <c r="H49" s="129">
        <v>0</v>
      </c>
      <c r="I49" s="129">
        <v>0</v>
      </c>
      <c r="J49" s="129">
        <v>0</v>
      </c>
    </row>
    <row r="50" spans="7:10" x14ac:dyDescent="0.25">
      <c r="G50" s="129" t="s">
        <v>87</v>
      </c>
      <c r="H50" s="129">
        <v>0</v>
      </c>
      <c r="I50" s="129">
        <v>0</v>
      </c>
      <c r="J50" s="129">
        <v>0</v>
      </c>
    </row>
    <row r="51" spans="7:10" x14ac:dyDescent="0.25">
      <c r="G51" s="129" t="s">
        <v>88</v>
      </c>
      <c r="H51" s="129">
        <v>3.0000000000000027</v>
      </c>
      <c r="I51" s="129">
        <v>-5.0000000000000044</v>
      </c>
      <c r="J51" s="129">
        <v>1.0000000000000009</v>
      </c>
    </row>
    <row r="52" spans="7:10" x14ac:dyDescent="0.25">
      <c r="G52" s="129" t="s">
        <v>189</v>
      </c>
      <c r="H52" s="129">
        <v>4</v>
      </c>
      <c r="I52" s="129">
        <v>16.7</v>
      </c>
      <c r="J52" s="129">
        <v>9.75</v>
      </c>
    </row>
    <row r="70" ht="18" customHeight="1" x14ac:dyDescent="0.25"/>
    <row r="71" hidden="1" x14ac:dyDescent="0.25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1">
    <tabColor rgb="FFFFFF00"/>
  </sheetPr>
  <dimension ref="A1:V44"/>
  <sheetViews>
    <sheetView topLeftCell="C19" zoomScale="20" zoomScaleNormal="20" zoomScaleSheetLayoutView="30" zoomScalePageLayoutView="30" workbookViewId="0">
      <selection activeCell="B8" sqref="B8:V38"/>
    </sheetView>
  </sheetViews>
  <sheetFormatPr baseColWidth="10" defaultColWidth="9.140625" defaultRowHeight="14.25" x14ac:dyDescent="0.2"/>
  <cols>
    <col min="1" max="1" width="158.28515625" style="27" customWidth="1"/>
    <col min="2" max="2" width="44.28515625" style="27" customWidth="1"/>
    <col min="3" max="3" width="41.42578125" style="27" customWidth="1"/>
    <col min="4" max="4" width="40.7109375" style="27" customWidth="1"/>
    <col min="5" max="5" width="42.140625" style="27" customWidth="1"/>
    <col min="6" max="19" width="43" style="27" bestFit="1" customWidth="1"/>
    <col min="20" max="20" width="69.42578125" style="27" bestFit="1" customWidth="1"/>
    <col min="21" max="21" width="43" style="27" bestFit="1" customWidth="1"/>
    <col min="22" max="22" width="39.28515625" style="27" customWidth="1"/>
    <col min="23" max="16384" width="9.140625" style="27"/>
  </cols>
  <sheetData>
    <row r="1" spans="1:22" ht="78" customHeight="1" x14ac:dyDescent="0.2">
      <c r="A1" s="841" t="s">
        <v>432</v>
      </c>
      <c r="B1" s="841"/>
      <c r="C1" s="841"/>
      <c r="D1" s="841"/>
      <c r="E1" s="841"/>
      <c r="F1" s="841"/>
      <c r="G1" s="841"/>
      <c r="H1" s="841"/>
      <c r="I1" s="841"/>
      <c r="J1" s="841"/>
      <c r="K1" s="841"/>
      <c r="L1" s="841"/>
      <c r="M1" s="841"/>
      <c r="N1" s="841"/>
      <c r="O1" s="841"/>
      <c r="P1" s="841"/>
      <c r="Q1" s="841"/>
      <c r="R1" s="841"/>
      <c r="S1" s="841"/>
      <c r="T1" s="841"/>
      <c r="U1" s="841"/>
      <c r="V1" s="841"/>
    </row>
    <row r="2" spans="1:22" ht="22.5" customHeight="1" thickBot="1" x14ac:dyDescent="0.25">
      <c r="B2" s="28">
        <v>20</v>
      </c>
      <c r="C2" s="28">
        <v>19</v>
      </c>
      <c r="D2" s="28">
        <v>18</v>
      </c>
      <c r="E2" s="28">
        <v>17</v>
      </c>
      <c r="F2" s="28">
        <v>16</v>
      </c>
      <c r="G2" s="28">
        <v>15</v>
      </c>
      <c r="H2" s="28">
        <v>14</v>
      </c>
      <c r="I2" s="28">
        <v>13</v>
      </c>
      <c r="J2" s="28">
        <v>12</v>
      </c>
      <c r="K2" s="28">
        <v>11</v>
      </c>
      <c r="L2" s="28">
        <v>10</v>
      </c>
      <c r="M2" s="28">
        <v>9</v>
      </c>
      <c r="N2" s="28">
        <v>8</v>
      </c>
      <c r="O2" s="28">
        <v>7</v>
      </c>
      <c r="P2" s="28">
        <v>6</v>
      </c>
      <c r="Q2" s="28">
        <v>5</v>
      </c>
      <c r="R2" s="28">
        <v>4</v>
      </c>
      <c r="S2" s="28">
        <v>3</v>
      </c>
      <c r="T2" s="28">
        <v>2</v>
      </c>
      <c r="U2" s="28">
        <v>1</v>
      </c>
      <c r="V2" s="36"/>
    </row>
    <row r="3" spans="1:22" ht="51.95" customHeight="1" thickBot="1" x14ac:dyDescent="0.25">
      <c r="A3" s="842" t="s">
        <v>184</v>
      </c>
      <c r="B3" s="842" t="s">
        <v>2</v>
      </c>
      <c r="C3" s="844"/>
      <c r="D3" s="844"/>
      <c r="E3" s="844"/>
      <c r="F3" s="844"/>
      <c r="G3" s="844"/>
      <c r="H3" s="844"/>
      <c r="I3" s="844"/>
      <c r="J3" s="844"/>
      <c r="K3" s="844"/>
      <c r="L3" s="844"/>
      <c r="M3" s="844"/>
      <c r="N3" s="844"/>
      <c r="O3" s="844"/>
      <c r="P3" s="844"/>
      <c r="Q3" s="844"/>
      <c r="R3" s="844"/>
      <c r="S3" s="844"/>
      <c r="T3" s="844"/>
      <c r="U3" s="844"/>
      <c r="V3" s="845"/>
    </row>
    <row r="4" spans="1:22" s="29" customFormat="1" ht="47.25" customHeight="1" x14ac:dyDescent="0.2">
      <c r="A4" s="843"/>
      <c r="B4" s="350" t="s">
        <v>442</v>
      </c>
      <c r="C4" s="350" t="s">
        <v>443</v>
      </c>
      <c r="D4" s="350" t="s">
        <v>444</v>
      </c>
      <c r="E4" s="350" t="s">
        <v>445</v>
      </c>
      <c r="F4" s="350" t="s">
        <v>446</v>
      </c>
      <c r="G4" s="350" t="s">
        <v>447</v>
      </c>
      <c r="H4" s="350" t="s">
        <v>448</v>
      </c>
      <c r="I4" s="350" t="s">
        <v>449</v>
      </c>
      <c r="J4" s="350" t="s">
        <v>450</v>
      </c>
      <c r="K4" s="350" t="s">
        <v>441</v>
      </c>
      <c r="L4" s="350" t="s">
        <v>451</v>
      </c>
      <c r="M4" s="350" t="s">
        <v>452</v>
      </c>
      <c r="N4" s="350" t="s">
        <v>457</v>
      </c>
      <c r="O4" s="350" t="s">
        <v>458</v>
      </c>
      <c r="P4" s="350" t="s">
        <v>459</v>
      </c>
      <c r="Q4" s="350" t="s">
        <v>462</v>
      </c>
      <c r="R4" s="350" t="s">
        <v>463</v>
      </c>
      <c r="S4" s="350" t="s">
        <v>464</v>
      </c>
      <c r="T4" s="350" t="s">
        <v>474</v>
      </c>
      <c r="U4" s="350" t="s">
        <v>475</v>
      </c>
      <c r="V4" s="350" t="s">
        <v>476</v>
      </c>
    </row>
    <row r="5" spans="1:22" s="37" customFormat="1" ht="27" customHeight="1" thickBot="1" x14ac:dyDescent="0.25">
      <c r="A5" s="843"/>
      <c r="B5" s="347" t="s">
        <v>293</v>
      </c>
      <c r="C5" s="348" t="s">
        <v>293</v>
      </c>
      <c r="D5" s="349" t="s">
        <v>293</v>
      </c>
      <c r="E5" s="348" t="s">
        <v>293</v>
      </c>
      <c r="F5" s="349" t="s">
        <v>293</v>
      </c>
      <c r="G5" s="348" t="s">
        <v>293</v>
      </c>
      <c r="H5" s="349" t="s">
        <v>293</v>
      </c>
      <c r="I5" s="348" t="s">
        <v>293</v>
      </c>
      <c r="J5" s="349" t="s">
        <v>293</v>
      </c>
      <c r="K5" s="348" t="s">
        <v>293</v>
      </c>
      <c r="L5" s="349" t="s">
        <v>293</v>
      </c>
      <c r="M5" s="348" t="s">
        <v>293</v>
      </c>
      <c r="N5" s="349" t="s">
        <v>293</v>
      </c>
      <c r="O5" s="348" t="s">
        <v>293</v>
      </c>
      <c r="P5" s="349" t="s">
        <v>293</v>
      </c>
      <c r="Q5" s="348" t="s">
        <v>293</v>
      </c>
      <c r="R5" s="349" t="s">
        <v>293</v>
      </c>
      <c r="S5" s="348" t="s">
        <v>293</v>
      </c>
      <c r="T5" s="349" t="s">
        <v>293</v>
      </c>
      <c r="U5" s="348" t="s">
        <v>293</v>
      </c>
      <c r="V5" s="609" t="s">
        <v>293</v>
      </c>
    </row>
    <row r="6" spans="1:22" ht="23.25" customHeight="1" x14ac:dyDescent="0.4">
      <c r="A6" s="140"/>
      <c r="B6" s="249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7"/>
      <c r="P6" s="247"/>
      <c r="Q6" s="248"/>
      <c r="R6" s="247"/>
      <c r="S6" s="247"/>
      <c r="T6" s="247"/>
      <c r="U6" s="247"/>
      <c r="V6" s="608"/>
    </row>
    <row r="7" spans="1:22" s="137" customFormat="1" ht="78" customHeight="1" x14ac:dyDescent="0.6">
      <c r="A7" s="341" t="s">
        <v>191</v>
      </c>
      <c r="B7" s="335"/>
      <c r="C7" s="336"/>
      <c r="D7" s="337"/>
      <c r="E7" s="336"/>
      <c r="F7" s="337"/>
      <c r="G7" s="336"/>
      <c r="H7" s="337"/>
      <c r="I7" s="336"/>
      <c r="J7" s="337"/>
      <c r="K7" s="336"/>
      <c r="L7" s="337"/>
      <c r="M7" s="336"/>
      <c r="N7" s="337"/>
      <c r="O7" s="338"/>
      <c r="P7" s="339"/>
      <c r="Q7" s="338"/>
      <c r="R7" s="339"/>
      <c r="S7" s="338"/>
      <c r="T7" s="339"/>
      <c r="U7" s="378"/>
      <c r="V7" s="336"/>
    </row>
    <row r="8" spans="1:22" s="137" customFormat="1" ht="78" customHeight="1" x14ac:dyDescent="0.25">
      <c r="A8" s="342" t="s">
        <v>37</v>
      </c>
      <c r="B8" s="335">
        <v>5271.46037987002</v>
      </c>
      <c r="C8" s="336">
        <v>5117.0884311357595</v>
      </c>
      <c r="D8" s="337">
        <v>5317.911875166089</v>
      </c>
      <c r="E8" s="336">
        <v>5232.7840121009704</v>
      </c>
      <c r="F8" s="337">
        <v>5235.7160673182698</v>
      </c>
      <c r="G8" s="336">
        <v>5474.1047945176697</v>
      </c>
      <c r="H8" s="337">
        <v>5479.7390625369899</v>
      </c>
      <c r="I8" s="336">
        <v>5273.7147080864497</v>
      </c>
      <c r="J8" s="337">
        <v>5323.7672584696802</v>
      </c>
      <c r="K8" s="336">
        <v>5415.842555405211</v>
      </c>
      <c r="L8" s="337">
        <v>5199.7375693045915</v>
      </c>
      <c r="M8" s="336">
        <v>5786.28731022802</v>
      </c>
      <c r="N8" s="337">
        <v>5553.9486445558487</v>
      </c>
      <c r="O8" s="336">
        <v>5627.5644032083501</v>
      </c>
      <c r="P8" s="337">
        <v>5797.9214008558001</v>
      </c>
      <c r="Q8" s="336">
        <v>5778.6692632884697</v>
      </c>
      <c r="R8" s="337">
        <v>5544.4390658476905</v>
      </c>
      <c r="S8" s="336">
        <v>6347.3158073231507</v>
      </c>
      <c r="T8" s="336">
        <v>6133.1290039016303</v>
      </c>
      <c r="U8" s="336">
        <v>6381.7533786539097</v>
      </c>
      <c r="V8" s="336" t="s">
        <v>271</v>
      </c>
    </row>
    <row r="9" spans="1:22" s="138" customFormat="1" ht="78" customHeight="1" x14ac:dyDescent="0.25">
      <c r="A9" s="342" t="s">
        <v>192</v>
      </c>
      <c r="B9" s="335">
        <v>13986.961741431627</v>
      </c>
      <c r="C9" s="336">
        <v>14321.62967115334</v>
      </c>
      <c r="D9" s="337">
        <v>14466.13345141862</v>
      </c>
      <c r="E9" s="336">
        <v>14641.65427139669</v>
      </c>
      <c r="F9" s="337">
        <v>14734.89906272275</v>
      </c>
      <c r="G9" s="336">
        <v>15038.170026469699</v>
      </c>
      <c r="H9" s="337">
        <v>14859.523982422361</v>
      </c>
      <c r="I9" s="336">
        <v>14895.925793219638</v>
      </c>
      <c r="J9" s="337">
        <v>14865.894128627273</v>
      </c>
      <c r="K9" s="336">
        <v>15075.228839057245</v>
      </c>
      <c r="L9" s="337">
        <v>15282.8873289107</v>
      </c>
      <c r="M9" s="336">
        <v>15919.068700428254</v>
      </c>
      <c r="N9" s="337">
        <v>16025.123314860803</v>
      </c>
      <c r="O9" s="336">
        <v>16287.250914389404</v>
      </c>
      <c r="P9" s="337">
        <v>16503.699466902919</v>
      </c>
      <c r="Q9" s="336">
        <v>16600.343640471718</v>
      </c>
      <c r="R9" s="337">
        <v>16904.673167291268</v>
      </c>
      <c r="S9" s="336">
        <v>17063.599946712689</v>
      </c>
      <c r="T9" s="336">
        <v>17218.605472042545</v>
      </c>
      <c r="U9" s="336">
        <v>16927.735362657084</v>
      </c>
      <c r="V9" s="336" t="s">
        <v>271</v>
      </c>
    </row>
    <row r="10" spans="1:22" s="138" customFormat="1" ht="25.5" customHeight="1" x14ac:dyDescent="0.25">
      <c r="A10" s="343"/>
      <c r="B10" s="335"/>
      <c r="C10" s="336"/>
      <c r="D10" s="337"/>
      <c r="E10" s="336"/>
      <c r="F10" s="337"/>
      <c r="G10" s="336"/>
      <c r="H10" s="337"/>
      <c r="I10" s="336"/>
      <c r="J10" s="337"/>
      <c r="K10" s="336"/>
      <c r="L10" s="337"/>
      <c r="M10" s="336"/>
      <c r="N10" s="337"/>
      <c r="O10" s="336"/>
      <c r="P10" s="337"/>
      <c r="Q10" s="336"/>
      <c r="R10" s="337"/>
      <c r="S10" s="336"/>
      <c r="T10" s="336"/>
      <c r="U10" s="336"/>
      <c r="V10" s="336"/>
    </row>
    <row r="11" spans="1:22" s="138" customFormat="1" ht="78" customHeight="1" x14ac:dyDescent="0.25">
      <c r="A11" s="341" t="s">
        <v>40</v>
      </c>
      <c r="B11" s="335"/>
      <c r="C11" s="336"/>
      <c r="D11" s="337"/>
      <c r="E11" s="336"/>
      <c r="F11" s="337"/>
      <c r="G11" s="336"/>
      <c r="H11" s="337"/>
      <c r="I11" s="336"/>
      <c r="J11" s="337"/>
      <c r="K11" s="336"/>
      <c r="L11" s="337"/>
      <c r="M11" s="336"/>
      <c r="N11" s="337"/>
      <c r="O11" s="336"/>
      <c r="P11" s="337"/>
      <c r="Q11" s="336"/>
      <c r="R11" s="337"/>
      <c r="S11" s="336"/>
      <c r="T11" s="336"/>
      <c r="U11" s="336"/>
      <c r="V11" s="336"/>
    </row>
    <row r="12" spans="1:22" s="138" customFormat="1" ht="78" customHeight="1" x14ac:dyDescent="0.25">
      <c r="A12" s="344" t="s">
        <v>341</v>
      </c>
      <c r="B12" s="335">
        <v>3756.9178832038201</v>
      </c>
      <c r="C12" s="336">
        <v>3843.4521751616103</v>
      </c>
      <c r="D12" s="337">
        <v>3760.8818143656017</v>
      </c>
      <c r="E12" s="336">
        <v>3802.5989078636462</v>
      </c>
      <c r="F12" s="337">
        <v>3817.7359037944511</v>
      </c>
      <c r="G12" s="336">
        <v>3943.3551790243273</v>
      </c>
      <c r="H12" s="337">
        <v>3917.3220749112302</v>
      </c>
      <c r="I12" s="336">
        <v>4038.30630505513</v>
      </c>
      <c r="J12" s="337">
        <v>4146.8173950688297</v>
      </c>
      <c r="K12" s="336">
        <v>4279.1807955468366</v>
      </c>
      <c r="L12" s="337">
        <v>4500.2715420219911</v>
      </c>
      <c r="M12" s="336">
        <v>4756.1890183430896</v>
      </c>
      <c r="N12" s="337">
        <v>4681.7748135091815</v>
      </c>
      <c r="O12" s="336">
        <v>4709.0459926533613</v>
      </c>
      <c r="P12" s="337">
        <v>4762.4823130604082</v>
      </c>
      <c r="Q12" s="336">
        <v>4672.0950218316893</v>
      </c>
      <c r="R12" s="337">
        <v>4749.8844257916744</v>
      </c>
      <c r="S12" s="336">
        <v>4682.5663303601204</v>
      </c>
      <c r="T12" s="336">
        <v>4932.7563289391765</v>
      </c>
      <c r="U12" s="336">
        <v>5076.6489284311037</v>
      </c>
      <c r="V12" s="336" t="s">
        <v>271</v>
      </c>
    </row>
    <row r="13" spans="1:22" s="137" customFormat="1" ht="78" customHeight="1" x14ac:dyDescent="0.25">
      <c r="A13" s="344" t="s">
        <v>342</v>
      </c>
      <c r="B13" s="335">
        <v>3623.0968553518683</v>
      </c>
      <c r="C13" s="336">
        <v>3647.8508854964448</v>
      </c>
      <c r="D13" s="337">
        <v>3690.4224249958966</v>
      </c>
      <c r="E13" s="336">
        <v>3733.632198547039</v>
      </c>
      <c r="F13" s="337">
        <v>3768.7629153748694</v>
      </c>
      <c r="G13" s="336">
        <v>3846.9037386300215</v>
      </c>
      <c r="H13" s="337">
        <v>3959.2866303364999</v>
      </c>
      <c r="I13" s="336">
        <v>4026.0696015673502</v>
      </c>
      <c r="J13" s="337">
        <v>4086.9864749824801</v>
      </c>
      <c r="K13" s="336">
        <v>4221.9863795206029</v>
      </c>
      <c r="L13" s="337">
        <v>4249.0267924959171</v>
      </c>
      <c r="M13" s="336">
        <v>4352.7730152280765</v>
      </c>
      <c r="N13" s="337">
        <v>4431.5615687395793</v>
      </c>
      <c r="O13" s="336">
        <v>4416.1668967860633</v>
      </c>
      <c r="P13" s="337">
        <v>4422.7239021920395</v>
      </c>
      <c r="Q13" s="336">
        <v>4454.7990878198871</v>
      </c>
      <c r="R13" s="337">
        <v>4463.8922965353586</v>
      </c>
      <c r="S13" s="336">
        <v>4483.716167010065</v>
      </c>
      <c r="T13" s="336">
        <v>4532.9777977792555</v>
      </c>
      <c r="U13" s="336">
        <v>4572.2081522194285</v>
      </c>
      <c r="V13" s="336" t="s">
        <v>271</v>
      </c>
    </row>
    <row r="14" spans="1:22" s="139" customFormat="1" ht="23.25" customHeight="1" x14ac:dyDescent="0.3">
      <c r="A14" s="343"/>
      <c r="B14" s="335"/>
      <c r="C14" s="336"/>
      <c r="D14" s="337"/>
      <c r="E14" s="336"/>
      <c r="F14" s="337"/>
      <c r="G14" s="336"/>
      <c r="H14" s="337"/>
      <c r="I14" s="336"/>
      <c r="J14" s="337"/>
      <c r="K14" s="336"/>
      <c r="L14" s="337"/>
      <c r="M14" s="336"/>
      <c r="N14" s="337"/>
      <c r="O14" s="336"/>
      <c r="P14" s="337"/>
      <c r="Q14" s="336"/>
      <c r="R14" s="337"/>
      <c r="S14" s="336"/>
      <c r="T14" s="336"/>
      <c r="U14" s="336"/>
      <c r="V14" s="336"/>
    </row>
    <row r="15" spans="1:22" s="139" customFormat="1" ht="78" customHeight="1" x14ac:dyDescent="0.3">
      <c r="A15" s="341" t="s">
        <v>41</v>
      </c>
      <c r="B15" s="335"/>
      <c r="C15" s="336"/>
      <c r="D15" s="337"/>
      <c r="E15" s="336"/>
      <c r="F15" s="337"/>
      <c r="G15" s="336"/>
      <c r="H15" s="337"/>
      <c r="I15" s="336"/>
      <c r="J15" s="337"/>
      <c r="K15" s="336"/>
      <c r="L15" s="337"/>
      <c r="M15" s="336"/>
      <c r="N15" s="337"/>
      <c r="O15" s="336"/>
      <c r="P15" s="337"/>
      <c r="Q15" s="336"/>
      <c r="R15" s="337"/>
      <c r="S15" s="336"/>
      <c r="T15" s="336"/>
      <c r="U15" s="336"/>
      <c r="V15" s="336"/>
    </row>
    <row r="16" spans="1:22" s="139" customFormat="1" ht="78" customHeight="1" x14ac:dyDescent="0.3">
      <c r="A16" s="344" t="s">
        <v>38</v>
      </c>
      <c r="B16" s="335">
        <v>2795.6184183060218</v>
      </c>
      <c r="C16" s="336">
        <v>2866.1504930801875</v>
      </c>
      <c r="D16" s="337">
        <v>3104.8506012036037</v>
      </c>
      <c r="E16" s="336">
        <v>3169.717028232174</v>
      </c>
      <c r="F16" s="337">
        <v>3115.4223122014409</v>
      </c>
      <c r="G16" s="336">
        <v>2710.2885794623307</v>
      </c>
      <c r="H16" s="337">
        <v>2705.5771422620937</v>
      </c>
      <c r="I16" s="336">
        <v>2557.8819699921592</v>
      </c>
      <c r="J16" s="337">
        <v>2630.7429342030186</v>
      </c>
      <c r="K16" s="336">
        <v>2748.7271020628764</v>
      </c>
      <c r="L16" s="337">
        <v>2657.2964143390377</v>
      </c>
      <c r="M16" s="336">
        <v>2838.0543901434903</v>
      </c>
      <c r="N16" s="337">
        <v>2975.9285728672212</v>
      </c>
      <c r="O16" s="336">
        <v>3210.0106157608061</v>
      </c>
      <c r="P16" s="337">
        <v>3386.7703943104311</v>
      </c>
      <c r="Q16" s="380">
        <v>3311.8266083416361</v>
      </c>
      <c r="R16" s="380">
        <v>3514.2758078770962</v>
      </c>
      <c r="S16" s="336">
        <v>3546.9406480962975</v>
      </c>
      <c r="T16" s="336">
        <v>3534.0659035403951</v>
      </c>
      <c r="U16" s="336">
        <v>3546.0951029218968</v>
      </c>
      <c r="V16" s="336" t="s">
        <v>271</v>
      </c>
    </row>
    <row r="17" spans="1:22" s="138" customFormat="1" ht="78" customHeight="1" x14ac:dyDescent="0.25">
      <c r="A17" s="344" t="s">
        <v>39</v>
      </c>
      <c r="B17" s="335">
        <v>299.81666802003002</v>
      </c>
      <c r="C17" s="336">
        <v>312.93510240423996</v>
      </c>
      <c r="D17" s="337">
        <v>301.02361599401002</v>
      </c>
      <c r="E17" s="336">
        <v>189.87882065924998</v>
      </c>
      <c r="F17" s="337">
        <v>159.53709599050003</v>
      </c>
      <c r="G17" s="336">
        <v>253.12081180626004</v>
      </c>
      <c r="H17" s="337">
        <v>250.56533651837003</v>
      </c>
      <c r="I17" s="336">
        <v>310.09449477830003</v>
      </c>
      <c r="J17" s="337">
        <v>244.74710098712004</v>
      </c>
      <c r="K17" s="336">
        <v>213.52806078969996</v>
      </c>
      <c r="L17" s="337">
        <v>229.26108158802003</v>
      </c>
      <c r="M17" s="380">
        <v>234.18782625398006</v>
      </c>
      <c r="N17" s="380">
        <v>346.07460563023005</v>
      </c>
      <c r="O17" s="380">
        <v>352.36850666217003</v>
      </c>
      <c r="P17" s="380">
        <v>356.23674780219994</v>
      </c>
      <c r="Q17" s="380">
        <v>355.41890617373997</v>
      </c>
      <c r="R17" s="380">
        <v>416.92152625638005</v>
      </c>
      <c r="S17" s="336">
        <v>425.23100271412</v>
      </c>
      <c r="T17" s="336">
        <v>422.31144976317006</v>
      </c>
      <c r="U17" s="336">
        <v>418.99040944260997</v>
      </c>
      <c r="V17" s="336" t="s">
        <v>271</v>
      </c>
    </row>
    <row r="18" spans="1:22" s="138" customFormat="1" ht="23.25" customHeight="1" x14ac:dyDescent="0.25">
      <c r="A18" s="343"/>
      <c r="B18" s="386"/>
      <c r="C18" s="379"/>
      <c r="D18" s="387"/>
      <c r="E18" s="379"/>
      <c r="F18" s="379"/>
      <c r="G18" s="388"/>
      <c r="H18" s="387"/>
      <c r="I18" s="379"/>
      <c r="J18" s="387"/>
      <c r="K18" s="379"/>
      <c r="L18" s="387"/>
      <c r="M18" s="381"/>
      <c r="N18" s="381"/>
      <c r="O18" s="381"/>
      <c r="P18" s="381"/>
      <c r="Q18" s="381"/>
      <c r="R18" s="381"/>
      <c r="S18" s="336"/>
      <c r="T18" s="336"/>
      <c r="U18" s="336"/>
      <c r="V18" s="336"/>
    </row>
    <row r="19" spans="1:22" s="138" customFormat="1" ht="78" customHeight="1" x14ac:dyDescent="0.55000000000000004">
      <c r="A19" s="341" t="s">
        <v>181</v>
      </c>
      <c r="B19" s="340"/>
      <c r="C19" s="383"/>
      <c r="D19" s="389"/>
      <c r="E19" s="383"/>
      <c r="F19" s="383"/>
      <c r="G19" s="389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36"/>
      <c r="T19" s="336"/>
      <c r="U19" s="336"/>
      <c r="V19" s="336"/>
    </row>
    <row r="20" spans="1:22" s="138" customFormat="1" ht="78" customHeight="1" x14ac:dyDescent="0.25">
      <c r="A20" s="344" t="s">
        <v>185</v>
      </c>
      <c r="B20" s="335">
        <v>1884.123264606254</v>
      </c>
      <c r="C20" s="336">
        <v>1871.795662965342</v>
      </c>
      <c r="D20" s="337">
        <v>1815.9301209894984</v>
      </c>
      <c r="E20" s="336">
        <v>1884.9745155738203</v>
      </c>
      <c r="F20" s="336">
        <v>1911.4492351574088</v>
      </c>
      <c r="G20" s="337">
        <v>2005.070887747441</v>
      </c>
      <c r="H20" s="380">
        <v>1978.0021646665687</v>
      </c>
      <c r="I20" s="380">
        <v>2325.8246523613029</v>
      </c>
      <c r="J20" s="380">
        <v>2292.6598313026107</v>
      </c>
      <c r="K20" s="380">
        <v>2241.9561631388069</v>
      </c>
      <c r="L20" s="380">
        <v>2235.4701309881216</v>
      </c>
      <c r="M20" s="380">
        <v>2280.7448568819714</v>
      </c>
      <c r="N20" s="380">
        <v>2242.2433373474983</v>
      </c>
      <c r="O20" s="380">
        <v>2197.7301689345868</v>
      </c>
      <c r="P20" s="380">
        <v>2196.9464189115815</v>
      </c>
      <c r="Q20" s="380">
        <v>2212.4373171062362</v>
      </c>
      <c r="R20" s="380">
        <v>2202.0326347774699</v>
      </c>
      <c r="S20" s="336">
        <v>2237.1543332593301</v>
      </c>
      <c r="T20" s="336">
        <v>2175.4586733578499</v>
      </c>
      <c r="U20" s="336">
        <v>2125.7895435796299</v>
      </c>
      <c r="V20" s="336" t="s">
        <v>271</v>
      </c>
    </row>
    <row r="21" spans="1:22" s="138" customFormat="1" ht="78" customHeight="1" x14ac:dyDescent="0.25">
      <c r="A21" s="344" t="s">
        <v>186</v>
      </c>
      <c r="B21" s="335">
        <v>1827.1849844220667</v>
      </c>
      <c r="C21" s="336">
        <v>1815.8823310285197</v>
      </c>
      <c r="D21" s="337">
        <v>1760.2261376404761</v>
      </c>
      <c r="E21" s="336">
        <v>1819.9081553816777</v>
      </c>
      <c r="F21" s="336">
        <v>1845.9431883584036</v>
      </c>
      <c r="G21" s="337">
        <v>1949.0304051882651</v>
      </c>
      <c r="H21" s="380">
        <v>1920.9321928880954</v>
      </c>
      <c r="I21" s="380">
        <v>1935.643177612712</v>
      </c>
      <c r="J21" s="380">
        <v>1904.8349506144591</v>
      </c>
      <c r="K21" s="380">
        <v>1845.6028531558181</v>
      </c>
      <c r="L21" s="380">
        <v>1843.6561460965809</v>
      </c>
      <c r="M21" s="380">
        <v>1892.6229939311847</v>
      </c>
      <c r="N21" s="380">
        <v>1856.8409520312359</v>
      </c>
      <c r="O21" s="380">
        <v>1815.6963720655692</v>
      </c>
      <c r="P21" s="380">
        <v>1817.8110363111768</v>
      </c>
      <c r="Q21" s="380">
        <v>1845.2107125156792</v>
      </c>
      <c r="R21" s="380">
        <v>1836.2890626322387</v>
      </c>
      <c r="S21" s="336">
        <v>1879.8816994463732</v>
      </c>
      <c r="T21" s="336">
        <v>1822.3272446121716</v>
      </c>
      <c r="U21" s="336">
        <v>1780.3101368777127</v>
      </c>
      <c r="V21" s="336" t="s">
        <v>271</v>
      </c>
    </row>
    <row r="22" spans="1:22" s="138" customFormat="1" ht="40.5" customHeight="1" x14ac:dyDescent="0.55000000000000004">
      <c r="A22" s="340"/>
      <c r="B22" s="340"/>
      <c r="C22" s="383"/>
      <c r="D22" s="389"/>
      <c r="E22" s="383"/>
      <c r="F22" s="383"/>
      <c r="G22" s="389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3"/>
    </row>
    <row r="23" spans="1:22" s="138" customFormat="1" ht="78" customHeight="1" x14ac:dyDescent="0.25">
      <c r="A23" s="341" t="s">
        <v>470</v>
      </c>
      <c r="B23" s="386"/>
      <c r="C23" s="379"/>
      <c r="D23" s="387"/>
      <c r="E23" s="379"/>
      <c r="F23" s="379"/>
      <c r="G23" s="387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79"/>
    </row>
    <row r="24" spans="1:22" s="138" customFormat="1" ht="78" hidden="1" customHeight="1" x14ac:dyDescent="0.25">
      <c r="A24" s="344" t="s">
        <v>302</v>
      </c>
      <c r="B24" s="385">
        <v>9.5000000000000001E-2</v>
      </c>
      <c r="C24" s="385">
        <v>9.5000000000000001E-2</v>
      </c>
      <c r="D24" s="385">
        <v>9.5000000000000001E-2</v>
      </c>
      <c r="E24" s="385">
        <v>9.5000000000000001E-2</v>
      </c>
      <c r="F24" s="385">
        <v>9.5000000000000001E-2</v>
      </c>
      <c r="G24" s="385">
        <v>9.5000000000000001E-2</v>
      </c>
      <c r="H24" s="385">
        <v>9.5000000000000001E-2</v>
      </c>
      <c r="I24" s="385">
        <v>0</v>
      </c>
      <c r="J24" s="385">
        <v>0</v>
      </c>
      <c r="K24" s="385">
        <v>0</v>
      </c>
      <c r="L24" s="385">
        <v>0</v>
      </c>
      <c r="M24" s="385">
        <v>0</v>
      </c>
      <c r="N24" s="385">
        <v>0</v>
      </c>
      <c r="O24" s="385">
        <v>0</v>
      </c>
      <c r="P24" s="385">
        <v>0</v>
      </c>
      <c r="Q24" s="385">
        <v>0</v>
      </c>
      <c r="R24" s="385">
        <v>0</v>
      </c>
      <c r="S24" s="385">
        <v>0</v>
      </c>
      <c r="T24" s="385">
        <v>0</v>
      </c>
      <c r="U24" s="385">
        <v>0</v>
      </c>
      <c r="V24" s="385">
        <v>0</v>
      </c>
    </row>
    <row r="25" spans="1:22" s="138" customFormat="1" ht="78" customHeight="1" x14ac:dyDescent="0.25">
      <c r="A25" s="344" t="s">
        <v>345</v>
      </c>
      <c r="B25" s="385">
        <v>8.9999999999999993E-3</v>
      </c>
      <c r="C25" s="385">
        <v>8.9999999999999993E-3</v>
      </c>
      <c r="D25" s="385">
        <v>8.9999999999999993E-3</v>
      </c>
      <c r="E25" s="385">
        <v>8.9999999999999993E-3</v>
      </c>
      <c r="F25" s="385">
        <v>1.7600000000000001E-2</v>
      </c>
      <c r="G25" s="385">
        <v>1.7600000000000001E-2</v>
      </c>
      <c r="H25" s="385">
        <v>1.7600000000000001E-2</v>
      </c>
      <c r="I25" s="385">
        <v>2.8000000000000001E-2</v>
      </c>
      <c r="J25" s="385">
        <v>2.8000000000000001E-2</v>
      </c>
      <c r="K25" s="385">
        <v>2.8000000000000001E-2</v>
      </c>
      <c r="L25" s="385">
        <v>3.7999999999999999E-2</v>
      </c>
      <c r="M25" s="385">
        <v>3.7999999999999999E-2</v>
      </c>
      <c r="N25" s="385">
        <v>3.7999999999999999E-2</v>
      </c>
      <c r="O25" s="385">
        <v>4.1000000000000002E-2</v>
      </c>
      <c r="P25" s="385">
        <v>4.1000000000000002E-2</v>
      </c>
      <c r="Q25" s="385">
        <v>4.1000000000000002E-2</v>
      </c>
      <c r="R25" s="385">
        <v>0.06</v>
      </c>
      <c r="S25" s="385">
        <v>0.06</v>
      </c>
      <c r="T25" s="385">
        <v>0.06</v>
      </c>
      <c r="U25" s="385">
        <v>6.9000000000000006E-2</v>
      </c>
      <c r="V25" s="384">
        <v>6.9000000000000006E-2</v>
      </c>
    </row>
    <row r="26" spans="1:22" s="138" customFormat="1" ht="78" customHeight="1" x14ac:dyDescent="0.25">
      <c r="A26" s="344" t="s">
        <v>346</v>
      </c>
      <c r="B26" s="385">
        <v>5.2999999999999999E-2</v>
      </c>
      <c r="C26" s="385">
        <v>5.2999999999999999E-2</v>
      </c>
      <c r="D26" s="385">
        <v>5.2999999999999999E-2</v>
      </c>
      <c r="E26" s="385">
        <v>5.2999999999999999E-2</v>
      </c>
      <c r="F26" s="385">
        <v>6.1600000000000002E-2</v>
      </c>
      <c r="G26" s="385">
        <v>6.1600000000000002E-2</v>
      </c>
      <c r="H26" s="385">
        <v>6.1600000000000002E-2</v>
      </c>
      <c r="I26" s="385">
        <v>7.1999999999999995E-2</v>
      </c>
      <c r="J26" s="385">
        <v>7.1999999999999995E-2</v>
      </c>
      <c r="K26" s="385">
        <v>7.1999999999999995E-2</v>
      </c>
      <c r="L26" s="385">
        <v>7.1999999999999995E-2</v>
      </c>
      <c r="M26" s="385">
        <v>7.1999999999999995E-2</v>
      </c>
      <c r="N26" s="385">
        <v>7.1999999999999995E-2</v>
      </c>
      <c r="O26" s="385">
        <v>7.1999999999999995E-2</v>
      </c>
      <c r="P26" s="385">
        <v>7.1999999999999995E-2</v>
      </c>
      <c r="Q26" s="385">
        <v>7.1999999999999995E-2</v>
      </c>
      <c r="R26" s="385">
        <v>0.08</v>
      </c>
      <c r="S26" s="385">
        <v>0.08</v>
      </c>
      <c r="T26" s="385">
        <v>0.08</v>
      </c>
      <c r="U26" s="385">
        <v>8.8999999999999996E-2</v>
      </c>
      <c r="V26" s="384">
        <v>8.8999999999999996E-2</v>
      </c>
    </row>
    <row r="27" spans="1:22" s="138" customFormat="1" ht="78" customHeight="1" x14ac:dyDescent="0.25">
      <c r="A27" s="345" t="s">
        <v>93</v>
      </c>
      <c r="B27" s="386"/>
      <c r="C27" s="379"/>
      <c r="D27" s="387"/>
      <c r="E27" s="379"/>
      <c r="F27" s="387"/>
      <c r="G27" s="379"/>
      <c r="H27" s="387"/>
      <c r="I27" s="379"/>
      <c r="J27" s="387"/>
      <c r="K27" s="379"/>
      <c r="L27" s="387"/>
      <c r="M27" s="379"/>
      <c r="N27" s="387"/>
      <c r="O27" s="379"/>
      <c r="P27" s="387"/>
      <c r="Q27" s="381"/>
      <c r="R27" s="381"/>
      <c r="S27" s="379"/>
      <c r="T27" s="387"/>
      <c r="U27" s="379"/>
      <c r="V27" s="379"/>
    </row>
    <row r="28" spans="1:22" s="138" customFormat="1" ht="65.25" customHeight="1" x14ac:dyDescent="0.25">
      <c r="A28" s="344" t="s">
        <v>42</v>
      </c>
      <c r="B28" s="390">
        <v>14</v>
      </c>
      <c r="C28" s="391">
        <v>14</v>
      </c>
      <c r="D28" s="392">
        <v>14</v>
      </c>
      <c r="E28" s="391">
        <v>14</v>
      </c>
      <c r="F28" s="392">
        <v>14</v>
      </c>
      <c r="G28" s="391">
        <v>14</v>
      </c>
      <c r="H28" s="392">
        <v>14</v>
      </c>
      <c r="I28" s="391">
        <v>14</v>
      </c>
      <c r="J28" s="392">
        <v>14</v>
      </c>
      <c r="K28" s="391">
        <v>14</v>
      </c>
      <c r="L28" s="392">
        <v>14</v>
      </c>
      <c r="M28" s="391">
        <v>14</v>
      </c>
      <c r="N28" s="392">
        <v>14</v>
      </c>
      <c r="O28" s="391">
        <v>14</v>
      </c>
      <c r="P28" s="392">
        <v>14</v>
      </c>
      <c r="Q28" s="391">
        <v>14</v>
      </c>
      <c r="R28" s="392">
        <v>14</v>
      </c>
      <c r="S28" s="391">
        <v>14</v>
      </c>
      <c r="T28" s="392">
        <v>14</v>
      </c>
      <c r="U28" s="391">
        <v>14</v>
      </c>
      <c r="V28" s="391" t="s">
        <v>271</v>
      </c>
    </row>
    <row r="29" spans="1:22" s="137" customFormat="1" ht="65.25" customHeight="1" x14ac:dyDescent="0.25">
      <c r="A29" s="344" t="s">
        <v>43</v>
      </c>
      <c r="B29" s="390">
        <v>24</v>
      </c>
      <c r="C29" s="391">
        <v>24</v>
      </c>
      <c r="D29" s="392">
        <v>24</v>
      </c>
      <c r="E29" s="391">
        <v>24</v>
      </c>
      <c r="F29" s="392">
        <v>24</v>
      </c>
      <c r="G29" s="391">
        <v>24</v>
      </c>
      <c r="H29" s="392">
        <v>24</v>
      </c>
      <c r="I29" s="391">
        <v>24</v>
      </c>
      <c r="J29" s="392">
        <v>24</v>
      </c>
      <c r="K29" s="391">
        <v>24</v>
      </c>
      <c r="L29" s="392">
        <v>24</v>
      </c>
      <c r="M29" s="391">
        <v>24</v>
      </c>
      <c r="N29" s="392">
        <v>24</v>
      </c>
      <c r="O29" s="391">
        <v>24</v>
      </c>
      <c r="P29" s="392">
        <v>24</v>
      </c>
      <c r="Q29" s="391">
        <v>24</v>
      </c>
      <c r="R29" s="392">
        <v>24</v>
      </c>
      <c r="S29" s="391">
        <v>24</v>
      </c>
      <c r="T29" s="392">
        <v>24</v>
      </c>
      <c r="U29" s="391">
        <v>24</v>
      </c>
      <c r="V29" s="391" t="s">
        <v>271</v>
      </c>
    </row>
    <row r="30" spans="1:22" s="138" customFormat="1" ht="65.25" customHeight="1" x14ac:dyDescent="0.25">
      <c r="A30" s="344" t="s">
        <v>44</v>
      </c>
      <c r="B30" s="390">
        <v>0</v>
      </c>
      <c r="C30" s="391">
        <v>0</v>
      </c>
      <c r="D30" s="392">
        <v>0</v>
      </c>
      <c r="E30" s="391">
        <v>0</v>
      </c>
      <c r="F30" s="392">
        <v>0</v>
      </c>
      <c r="G30" s="391">
        <v>0</v>
      </c>
      <c r="H30" s="392">
        <v>0</v>
      </c>
      <c r="I30" s="391">
        <v>0</v>
      </c>
      <c r="J30" s="392">
        <v>0</v>
      </c>
      <c r="K30" s="391">
        <v>0</v>
      </c>
      <c r="L30" s="392">
        <v>0</v>
      </c>
      <c r="M30" s="391">
        <v>0</v>
      </c>
      <c r="N30" s="392">
        <v>0</v>
      </c>
      <c r="O30" s="391">
        <v>0</v>
      </c>
      <c r="P30" s="392">
        <v>0</v>
      </c>
      <c r="Q30" s="391">
        <v>0</v>
      </c>
      <c r="R30" s="392">
        <v>0</v>
      </c>
      <c r="S30" s="391">
        <v>0</v>
      </c>
      <c r="T30" s="392">
        <v>0</v>
      </c>
      <c r="U30" s="391">
        <v>0</v>
      </c>
      <c r="V30" s="391" t="s">
        <v>271</v>
      </c>
    </row>
    <row r="31" spans="1:22" s="138" customFormat="1" ht="65.25" customHeight="1" x14ac:dyDescent="0.25">
      <c r="A31" s="344" t="s">
        <v>45</v>
      </c>
      <c r="B31" s="390">
        <v>48.8</v>
      </c>
      <c r="C31" s="391">
        <v>48.8</v>
      </c>
      <c r="D31" s="392">
        <v>48.8</v>
      </c>
      <c r="E31" s="391">
        <v>48.8</v>
      </c>
      <c r="F31" s="392">
        <v>48.8</v>
      </c>
      <c r="G31" s="391">
        <v>48.8</v>
      </c>
      <c r="H31" s="392">
        <v>48.8</v>
      </c>
      <c r="I31" s="391">
        <v>48.8</v>
      </c>
      <c r="J31" s="392">
        <v>45</v>
      </c>
      <c r="K31" s="391">
        <v>48</v>
      </c>
      <c r="L31" s="392">
        <v>48</v>
      </c>
      <c r="M31" s="391">
        <v>48</v>
      </c>
      <c r="N31" s="392">
        <v>48</v>
      </c>
      <c r="O31" s="391">
        <v>48</v>
      </c>
      <c r="P31" s="392">
        <v>49</v>
      </c>
      <c r="Q31" s="391">
        <v>49</v>
      </c>
      <c r="R31" s="392">
        <v>49</v>
      </c>
      <c r="S31" s="391">
        <v>49</v>
      </c>
      <c r="T31" s="392">
        <v>49</v>
      </c>
      <c r="U31" s="391">
        <v>49</v>
      </c>
      <c r="V31" s="391" t="s">
        <v>271</v>
      </c>
    </row>
    <row r="32" spans="1:22" s="138" customFormat="1" ht="65.25" customHeight="1" x14ac:dyDescent="0.25">
      <c r="A32" s="344" t="s">
        <v>46</v>
      </c>
      <c r="B32" s="390">
        <v>0</v>
      </c>
      <c r="C32" s="391">
        <v>0</v>
      </c>
      <c r="D32" s="392">
        <v>0</v>
      </c>
      <c r="E32" s="391">
        <v>0</v>
      </c>
      <c r="F32" s="392">
        <v>0</v>
      </c>
      <c r="G32" s="391">
        <v>0</v>
      </c>
      <c r="H32" s="392">
        <v>0</v>
      </c>
      <c r="I32" s="391">
        <v>0</v>
      </c>
      <c r="J32" s="392">
        <v>0</v>
      </c>
      <c r="K32" s="391">
        <v>0</v>
      </c>
      <c r="L32" s="392">
        <v>0</v>
      </c>
      <c r="M32" s="391">
        <v>0</v>
      </c>
      <c r="N32" s="392">
        <v>0</v>
      </c>
      <c r="O32" s="391">
        <v>0</v>
      </c>
      <c r="P32" s="392">
        <v>0</v>
      </c>
      <c r="Q32" s="391">
        <v>0</v>
      </c>
      <c r="R32" s="392">
        <v>0</v>
      </c>
      <c r="S32" s="391">
        <v>0</v>
      </c>
      <c r="T32" s="392">
        <v>0</v>
      </c>
      <c r="U32" s="391">
        <v>0</v>
      </c>
      <c r="V32" s="391" t="s">
        <v>271</v>
      </c>
    </row>
    <row r="33" spans="1:22" s="138" customFormat="1" ht="65.25" customHeight="1" x14ac:dyDescent="0.25">
      <c r="A33" s="344" t="s">
        <v>47</v>
      </c>
      <c r="B33" s="390">
        <v>13.75</v>
      </c>
      <c r="C33" s="391">
        <v>13.75</v>
      </c>
      <c r="D33" s="392">
        <v>13.75</v>
      </c>
      <c r="E33" s="391">
        <v>13.75</v>
      </c>
      <c r="F33" s="392">
        <v>13.75</v>
      </c>
      <c r="G33" s="391">
        <v>13.75</v>
      </c>
      <c r="H33" s="392">
        <v>13.75</v>
      </c>
      <c r="I33" s="391">
        <v>13.75</v>
      </c>
      <c r="J33" s="392">
        <v>13.75</v>
      </c>
      <c r="K33" s="391">
        <v>13.75</v>
      </c>
      <c r="L33" s="392">
        <v>13.75</v>
      </c>
      <c r="M33" s="391">
        <v>13.75</v>
      </c>
      <c r="N33" s="392">
        <v>13.75</v>
      </c>
      <c r="O33" s="391">
        <v>13.75</v>
      </c>
      <c r="P33" s="392">
        <v>13.75</v>
      </c>
      <c r="Q33" s="391">
        <v>13.75</v>
      </c>
      <c r="R33" s="392">
        <v>13.75</v>
      </c>
      <c r="S33" s="391">
        <v>13.75</v>
      </c>
      <c r="T33" s="392">
        <v>13</v>
      </c>
      <c r="U33" s="391">
        <v>13</v>
      </c>
      <c r="V33" s="391" t="s">
        <v>271</v>
      </c>
    </row>
    <row r="34" spans="1:22" s="138" customFormat="1" ht="40.5" customHeight="1" x14ac:dyDescent="0.25">
      <c r="A34" s="343"/>
      <c r="B34" s="386"/>
      <c r="C34" s="379"/>
      <c r="D34" s="387"/>
      <c r="E34" s="379"/>
      <c r="F34" s="387"/>
      <c r="G34" s="379"/>
      <c r="H34" s="387"/>
      <c r="I34" s="379"/>
      <c r="J34" s="387"/>
      <c r="K34" s="379"/>
      <c r="L34" s="387"/>
      <c r="M34" s="379"/>
      <c r="N34" s="387"/>
      <c r="O34" s="379"/>
      <c r="P34" s="387"/>
      <c r="Q34" s="379"/>
      <c r="R34" s="387"/>
      <c r="S34" s="379"/>
      <c r="T34" s="387"/>
      <c r="U34" s="379"/>
      <c r="V34" s="393"/>
    </row>
    <row r="35" spans="1:22" ht="45" customHeight="1" x14ac:dyDescent="0.2">
      <c r="A35" s="341" t="s">
        <v>295</v>
      </c>
      <c r="B35" s="386"/>
      <c r="C35" s="379"/>
      <c r="D35" s="387"/>
      <c r="E35" s="379"/>
      <c r="F35" s="387"/>
      <c r="G35" s="379"/>
      <c r="H35" s="387"/>
      <c r="I35" s="379"/>
      <c r="J35" s="387"/>
      <c r="K35" s="379"/>
      <c r="L35" s="387"/>
      <c r="M35" s="379"/>
      <c r="N35" s="387"/>
      <c r="O35" s="379"/>
      <c r="P35" s="387"/>
      <c r="Q35" s="379"/>
      <c r="R35" s="387"/>
      <c r="S35" s="379"/>
      <c r="T35" s="387"/>
      <c r="U35" s="379"/>
      <c r="V35" s="393"/>
    </row>
    <row r="36" spans="1:22" ht="64.5" customHeight="1" x14ac:dyDescent="0.2">
      <c r="A36" s="344" t="s">
        <v>35</v>
      </c>
      <c r="B36" s="390">
        <v>3778.5495000000001</v>
      </c>
      <c r="C36" s="391">
        <v>3743.6995000000002</v>
      </c>
      <c r="D36" s="392">
        <v>3769.3963636363637</v>
      </c>
      <c r="E36" s="391">
        <v>3780.0674999999997</v>
      </c>
      <c r="F36" s="392">
        <v>3749.5589473684217</v>
      </c>
      <c r="G36" s="391">
        <v>3784.7686363636358</v>
      </c>
      <c r="H36" s="392">
        <v>3811.7699999999991</v>
      </c>
      <c r="I36" s="391">
        <v>3823.3540909090912</v>
      </c>
      <c r="J36" s="392">
        <v>3880.9472727272732</v>
      </c>
      <c r="K36" s="391">
        <v>3928.2542857142862</v>
      </c>
      <c r="L36" s="392">
        <v>3956.7566666666671</v>
      </c>
      <c r="M36" s="391">
        <v>3952.6114285714284</v>
      </c>
      <c r="N36" s="392">
        <v>3965.2842857142859</v>
      </c>
      <c r="O36" s="391">
        <v>3972.3594999999996</v>
      </c>
      <c r="P36" s="392">
        <v>3987.065000000001</v>
      </c>
      <c r="Q36" s="391">
        <v>3989.25052631579</v>
      </c>
      <c r="R36" s="392">
        <v>3989.6610000000001</v>
      </c>
      <c r="S36" s="391">
        <v>4025.0514285714285</v>
      </c>
      <c r="T36" s="392">
        <v>4090.04</v>
      </c>
      <c r="U36" s="391">
        <v>4100.8759090909089</v>
      </c>
      <c r="V36" s="391">
        <v>4130.1090909090917</v>
      </c>
    </row>
    <row r="37" spans="1:22" ht="64.5" customHeight="1" x14ac:dyDescent="0.2">
      <c r="A37" s="344" t="s">
        <v>34</v>
      </c>
      <c r="B37" s="390">
        <v>4591.4565000000002</v>
      </c>
      <c r="C37" s="391">
        <v>4515.9769999999999</v>
      </c>
      <c r="D37" s="392">
        <v>4480.0836363636372</v>
      </c>
      <c r="E37" s="391">
        <v>4516.3269999999993</v>
      </c>
      <c r="F37" s="392">
        <v>4542.9899999999989</v>
      </c>
      <c r="G37" s="391">
        <v>4552.3950000000004</v>
      </c>
      <c r="H37" s="392">
        <v>4505.7733333333344</v>
      </c>
      <c r="I37" s="391">
        <v>4495.0122727272728</v>
      </c>
      <c r="J37" s="392">
        <v>4560.6709090909098</v>
      </c>
      <c r="K37" s="391">
        <v>4552.945238095238</v>
      </c>
      <c r="L37" s="392">
        <v>4508.50238095238</v>
      </c>
      <c r="M37" s="391">
        <v>4460.8376190476192</v>
      </c>
      <c r="N37" s="392">
        <v>4483.3552380952387</v>
      </c>
      <c r="O37" s="391">
        <v>4496.3270000000002</v>
      </c>
      <c r="P37" s="392">
        <v>4386.2304545454544</v>
      </c>
      <c r="Q37" s="391">
        <v>4310.50052631579</v>
      </c>
      <c r="R37" s="392">
        <v>4206.0674999999992</v>
      </c>
      <c r="S37" s="391">
        <v>4246.0695238095232</v>
      </c>
      <c r="T37" s="392">
        <v>4161.5485714285705</v>
      </c>
      <c r="U37" s="391">
        <v>4141.3477272727278</v>
      </c>
      <c r="V37" s="391">
        <v>4074.8449999999998</v>
      </c>
    </row>
    <row r="38" spans="1:22" ht="64.5" customHeight="1" thickBot="1" x14ac:dyDescent="0.25">
      <c r="A38" s="346" t="s">
        <v>36</v>
      </c>
      <c r="B38" s="394">
        <v>5450.8125</v>
      </c>
      <c r="C38" s="395">
        <v>5391.3180000000011</v>
      </c>
      <c r="D38" s="396">
        <v>5385.6081818181819</v>
      </c>
      <c r="E38" s="395">
        <v>5402.2775000000011</v>
      </c>
      <c r="F38" s="396">
        <v>5399.03</v>
      </c>
      <c r="G38" s="395">
        <v>5435.994545454545</v>
      </c>
      <c r="H38" s="396">
        <v>5426.7499999999991</v>
      </c>
      <c r="I38" s="395">
        <v>5436.6386363636375</v>
      </c>
      <c r="J38" s="396">
        <v>5517.4854545454546</v>
      </c>
      <c r="K38" s="395">
        <v>5547.6957142857127</v>
      </c>
      <c r="L38" s="396">
        <v>5552.4195238095235</v>
      </c>
      <c r="M38" s="395">
        <v>5526.431428571429</v>
      </c>
      <c r="N38" s="396">
        <v>5553.4242857142863</v>
      </c>
      <c r="O38" s="395">
        <v>5565.2929999999997</v>
      </c>
      <c r="P38" s="396">
        <v>5514.8813636363639</v>
      </c>
      <c r="Q38" s="395">
        <v>5449.6321052631592</v>
      </c>
      <c r="R38" s="396">
        <v>5352.5489999999991</v>
      </c>
      <c r="S38" s="395">
        <v>5387.8314285714287</v>
      </c>
      <c r="T38" s="396">
        <v>5389.223809523809</v>
      </c>
      <c r="U38" s="395">
        <v>5393.4372727272721</v>
      </c>
      <c r="V38" s="397">
        <v>5335.3650000000007</v>
      </c>
    </row>
    <row r="39" spans="1:22" s="29" customFormat="1" ht="42.75" customHeight="1" x14ac:dyDescent="0.6">
      <c r="A39" s="182" t="s">
        <v>301</v>
      </c>
      <c r="B39" s="40"/>
      <c r="C39" s="41"/>
      <c r="D39" s="41"/>
      <c r="E39" s="41"/>
      <c r="F39" s="41"/>
      <c r="G39" s="41"/>
      <c r="H39" s="40"/>
      <c r="I39" s="42"/>
      <c r="J39" s="43"/>
      <c r="K39" s="43"/>
      <c r="L39" s="43"/>
      <c r="M39" s="44"/>
      <c r="N39" s="44"/>
      <c r="O39" s="44"/>
      <c r="P39" s="44"/>
      <c r="Q39" s="44"/>
      <c r="R39" s="44"/>
      <c r="S39" s="44"/>
      <c r="T39" s="222" t="s">
        <v>343</v>
      </c>
      <c r="U39" s="222"/>
      <c r="V39" s="222" t="s">
        <v>216</v>
      </c>
    </row>
    <row r="40" spans="1:22" s="37" customFormat="1" ht="42.75" customHeight="1" x14ac:dyDescent="0.25">
      <c r="A40" s="53"/>
      <c r="B40" s="54"/>
      <c r="C40" s="54"/>
      <c r="D40" s="54"/>
      <c r="E40" s="54"/>
      <c r="F40" s="54"/>
      <c r="G40" s="54"/>
      <c r="H40" s="44"/>
      <c r="I40" s="44"/>
      <c r="J40" s="44"/>
      <c r="K40" s="44"/>
      <c r="L40" s="44"/>
      <c r="M40" s="45"/>
      <c r="N40" s="45"/>
      <c r="O40" s="45"/>
      <c r="P40" s="45"/>
      <c r="R40" s="45"/>
      <c r="S40" s="45"/>
      <c r="T40" s="45"/>
      <c r="U40" s="55"/>
    </row>
    <row r="41" spans="1:22" ht="23.1" customHeight="1" x14ac:dyDescent="0.2">
      <c r="B41" s="54"/>
      <c r="C41" s="54"/>
      <c r="D41" s="54"/>
      <c r="E41" s="54"/>
      <c r="F41" s="54"/>
      <c r="G41" s="54"/>
      <c r="H41" s="45"/>
      <c r="I41" s="45"/>
      <c r="J41" s="45"/>
      <c r="K41" s="45"/>
      <c r="L41" s="45"/>
      <c r="Q41" s="530"/>
      <c r="R41" s="530"/>
      <c r="S41" s="530"/>
      <c r="T41" s="530"/>
      <c r="U41" s="530"/>
    </row>
    <row r="42" spans="1:22" s="30" customFormat="1" ht="23.1" customHeight="1" x14ac:dyDescent="0.3">
      <c r="A42" s="56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46"/>
      <c r="N42" s="46"/>
      <c r="O42" s="46"/>
      <c r="P42" s="46"/>
      <c r="Q42" s="530"/>
      <c r="R42" s="530"/>
      <c r="S42" s="530"/>
      <c r="T42" s="530"/>
      <c r="U42" s="530"/>
      <c r="V42" s="57"/>
    </row>
    <row r="43" spans="1:22" s="26" customFormat="1" ht="23.1" customHeight="1" x14ac:dyDescent="0.3">
      <c r="A43" s="48"/>
      <c r="B43" s="46"/>
      <c r="C43" s="46"/>
      <c r="D43" s="47"/>
      <c r="E43" s="46"/>
      <c r="F43" s="46"/>
      <c r="G43" s="47"/>
      <c r="H43" s="46"/>
      <c r="I43" s="46"/>
      <c r="J43" s="46"/>
      <c r="K43" s="46"/>
      <c r="L43" s="46"/>
      <c r="M43" s="49"/>
      <c r="N43" s="49"/>
      <c r="O43" s="49"/>
      <c r="P43" s="49"/>
      <c r="Q43" s="530"/>
      <c r="R43" s="530"/>
      <c r="S43" s="530"/>
      <c r="T43" s="530"/>
      <c r="U43" s="530"/>
      <c r="V43" s="58"/>
    </row>
    <row r="44" spans="1:22" s="26" customFormat="1" ht="23.1" customHeight="1" x14ac:dyDescent="0.3">
      <c r="A44" s="51"/>
      <c r="B44" s="49"/>
      <c r="C44" s="49"/>
      <c r="D44" s="50"/>
      <c r="E44" s="49"/>
      <c r="F44" s="49"/>
      <c r="G44" s="50"/>
      <c r="H44" s="49"/>
      <c r="I44" s="49"/>
      <c r="J44" s="49"/>
      <c r="K44" s="49"/>
      <c r="L44" s="49"/>
      <c r="M44" s="49"/>
      <c r="N44" s="49"/>
      <c r="O44" s="49"/>
      <c r="P44" s="49"/>
      <c r="Q44" s="530"/>
      <c r="R44" s="530"/>
      <c r="S44" s="530"/>
      <c r="T44" s="530"/>
      <c r="U44" s="530"/>
      <c r="V44" s="58"/>
    </row>
  </sheetData>
  <mergeCells count="3">
    <mergeCell ref="A1:V1"/>
    <mergeCell ref="A3:A5"/>
    <mergeCell ref="B3:V3"/>
  </mergeCells>
  <printOptions horizontalCentered="1" verticalCentered="1"/>
  <pageMargins left="0.23622047244094491" right="0.23622047244094491" top="0.78740157480314965" bottom="0.70866141732283472" header="0.31496062992125984" footer="0.31496062992125984"/>
  <pageSetup paperSize="9" scale="15" firstPageNumber="22" orientation="landscape" r:id="rId1"/>
  <headerFooter alignWithMargins="0">
    <oddHeader xml:space="preserve">&amp;C&amp;"Arial Black,Normal"&amp;60TABLEAU DE BORD DE L’ECONOMIE - SECTEUR MONETAIRE&amp;8 &amp;"Arial,Normal"&amp;10 </oddHeader>
    <oddFooter>&amp;C&amp;72 35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S68"/>
  <sheetViews>
    <sheetView tabSelected="1" topLeftCell="A39" zoomScale="80" zoomScaleNormal="80" zoomScaleSheetLayoutView="100" workbookViewId="0">
      <selection activeCell="W58" sqref="W58"/>
    </sheetView>
  </sheetViews>
  <sheetFormatPr baseColWidth="10" defaultColWidth="8.140625" defaultRowHeight="12.75" customHeight="1" x14ac:dyDescent="0.2"/>
  <cols>
    <col min="1" max="1" width="8.140625" style="618" customWidth="1"/>
    <col min="2" max="2" width="13" style="618" customWidth="1"/>
    <col min="3" max="3" width="9.28515625" style="618" customWidth="1"/>
    <col min="4" max="4" width="2" style="618" customWidth="1"/>
    <col min="5" max="5" width="10.5703125" style="618" customWidth="1"/>
    <col min="6" max="6" width="2.140625" style="618" customWidth="1"/>
    <col min="7" max="7" width="9.7109375" style="618" customWidth="1"/>
    <col min="8" max="8" width="2.28515625" style="618" customWidth="1"/>
    <col min="9" max="9" width="8.7109375" style="618" customWidth="1"/>
    <col min="10" max="10" width="2.140625" style="618" customWidth="1"/>
    <col min="11" max="11" width="9.42578125" style="618" customWidth="1"/>
    <col min="12" max="12" width="2.140625" style="618" customWidth="1"/>
    <col min="13" max="13" width="13.5703125" style="618" customWidth="1"/>
    <col min="14" max="14" width="2.85546875" style="618" customWidth="1"/>
    <col min="15" max="15" width="9.140625" style="618" customWidth="1"/>
    <col min="16" max="16" width="4.5703125" style="618" customWidth="1"/>
    <col min="17" max="17" width="10.7109375" style="618" customWidth="1"/>
    <col min="18" max="18" width="1.85546875" style="618" customWidth="1"/>
    <col min="19" max="16384" width="8.140625" style="618"/>
  </cols>
  <sheetData>
    <row r="1" spans="1:18" ht="27.75" customHeight="1" x14ac:dyDescent="0.2">
      <c r="A1" s="847" t="s">
        <v>433</v>
      </c>
      <c r="B1" s="847"/>
      <c r="C1" s="847"/>
      <c r="D1" s="847"/>
      <c r="E1" s="847"/>
      <c r="F1" s="847"/>
      <c r="G1" s="847"/>
      <c r="H1" s="847"/>
      <c r="I1" s="847"/>
      <c r="J1" s="847"/>
      <c r="K1" s="847"/>
      <c r="L1" s="847"/>
      <c r="M1" s="847"/>
      <c r="N1" s="847"/>
      <c r="O1" s="847"/>
      <c r="P1" s="847"/>
      <c r="Q1" s="847"/>
      <c r="R1" s="847"/>
    </row>
    <row r="2" spans="1:18" ht="12.75" customHeight="1" thickBot="1" x14ac:dyDescent="0.25">
      <c r="A2" s="848"/>
      <c r="B2" s="848"/>
      <c r="C2" s="848"/>
      <c r="D2" s="848"/>
      <c r="E2" s="848"/>
      <c r="F2" s="848"/>
      <c r="G2" s="848"/>
      <c r="H2" s="848"/>
      <c r="I2" s="848"/>
      <c r="J2" s="848"/>
      <c r="K2" s="848"/>
      <c r="L2" s="848"/>
      <c r="M2" s="848"/>
      <c r="N2" s="848"/>
      <c r="O2" s="848"/>
      <c r="P2" s="848"/>
      <c r="Q2" s="848"/>
      <c r="R2" s="848"/>
    </row>
    <row r="3" spans="1:18" ht="12.75" customHeight="1" thickBot="1" x14ac:dyDescent="0.25">
      <c r="A3" s="854" t="s">
        <v>6</v>
      </c>
      <c r="B3" s="855"/>
      <c r="C3" s="859" t="s">
        <v>139</v>
      </c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  <c r="Q3" s="860"/>
      <c r="R3" s="861"/>
    </row>
    <row r="4" spans="1:18" ht="42.75" customHeight="1" thickBot="1" x14ac:dyDescent="0.25">
      <c r="A4" s="856"/>
      <c r="B4" s="857"/>
      <c r="C4" s="858" t="s">
        <v>96</v>
      </c>
      <c r="D4" s="846"/>
      <c r="E4" s="852" t="s">
        <v>97</v>
      </c>
      <c r="F4" s="853"/>
      <c r="G4" s="846" t="s">
        <v>465</v>
      </c>
      <c r="H4" s="846"/>
      <c r="I4" s="852" t="s">
        <v>466</v>
      </c>
      <c r="J4" s="853"/>
      <c r="K4" s="852" t="s">
        <v>107</v>
      </c>
      <c r="L4" s="853"/>
      <c r="M4" s="846" t="s">
        <v>469</v>
      </c>
      <c r="N4" s="846"/>
      <c r="O4" s="852" t="s">
        <v>467</v>
      </c>
      <c r="P4" s="853"/>
      <c r="Q4" s="846" t="s">
        <v>468</v>
      </c>
      <c r="R4" s="851"/>
    </row>
    <row r="5" spans="1:18" x14ac:dyDescent="0.2">
      <c r="A5" s="803">
        <v>44270</v>
      </c>
      <c r="B5" s="1019"/>
      <c r="C5" s="619">
        <v>624608</v>
      </c>
      <c r="D5" s="620"/>
      <c r="E5" s="621">
        <v>321738</v>
      </c>
      <c r="F5" s="622"/>
      <c r="G5" s="623">
        <v>209261</v>
      </c>
      <c r="H5" s="620"/>
      <c r="I5" s="621">
        <v>24292</v>
      </c>
      <c r="J5" s="622"/>
      <c r="K5" s="630">
        <v>435</v>
      </c>
      <c r="L5" s="629"/>
      <c r="M5" s="623">
        <v>48866</v>
      </c>
      <c r="N5" s="620"/>
      <c r="O5" s="621">
        <v>63381</v>
      </c>
      <c r="P5" s="624"/>
      <c r="Q5" s="623">
        <v>202655</v>
      </c>
      <c r="R5" s="625">
        <v>0</v>
      </c>
    </row>
    <row r="6" spans="1:18" x14ac:dyDescent="0.2">
      <c r="A6" s="803">
        <v>44301</v>
      </c>
      <c r="B6" s="1019"/>
      <c r="C6" s="626">
        <v>797179</v>
      </c>
      <c r="D6" s="627"/>
      <c r="E6" s="628">
        <v>379426</v>
      </c>
      <c r="F6" s="629"/>
      <c r="G6" s="630">
        <v>257655</v>
      </c>
      <c r="H6" s="627"/>
      <c r="I6" s="628">
        <v>44075</v>
      </c>
      <c r="J6" s="629"/>
      <c r="K6" s="630">
        <v>0</v>
      </c>
      <c r="L6" s="629"/>
      <c r="M6" s="630">
        <v>31670</v>
      </c>
      <c r="N6" s="627"/>
      <c r="O6" s="628">
        <v>167557</v>
      </c>
      <c r="P6" s="631"/>
      <c r="Q6" s="630">
        <v>216226</v>
      </c>
      <c r="R6" s="632">
        <v>0</v>
      </c>
    </row>
    <row r="7" spans="1:18" x14ac:dyDescent="0.2">
      <c r="A7" s="803">
        <v>44331</v>
      </c>
      <c r="B7" s="1019"/>
      <c r="C7" s="626">
        <v>992967</v>
      </c>
      <c r="D7" s="627"/>
      <c r="E7" s="628">
        <v>395779</v>
      </c>
      <c r="F7" s="629"/>
      <c r="G7" s="630">
        <v>307483</v>
      </c>
      <c r="H7" s="627"/>
      <c r="I7" s="628">
        <v>23050</v>
      </c>
      <c r="J7" s="629"/>
      <c r="K7" s="630">
        <v>0</v>
      </c>
      <c r="L7" s="629"/>
      <c r="M7" s="630">
        <v>19902</v>
      </c>
      <c r="N7" s="627"/>
      <c r="O7" s="628">
        <v>297960</v>
      </c>
      <c r="P7" s="631"/>
      <c r="Q7" s="630">
        <v>249079</v>
      </c>
      <c r="R7" s="632">
        <v>0</v>
      </c>
    </row>
    <row r="8" spans="1:18" ht="11.25" customHeight="1" x14ac:dyDescent="0.2">
      <c r="A8" s="803">
        <v>44362</v>
      </c>
      <c r="B8" s="1019"/>
      <c r="C8" s="626">
        <v>909259</v>
      </c>
      <c r="D8" s="627"/>
      <c r="E8" s="628">
        <v>290760</v>
      </c>
      <c r="F8" s="629"/>
      <c r="G8" s="630">
        <v>171336</v>
      </c>
      <c r="H8" s="627"/>
      <c r="I8" s="628">
        <v>58914</v>
      </c>
      <c r="J8" s="629"/>
      <c r="K8" s="630">
        <v>176</v>
      </c>
      <c r="L8" s="629"/>
      <c r="M8" s="630">
        <v>12100</v>
      </c>
      <c r="N8" s="627"/>
      <c r="O8" s="628">
        <v>321341</v>
      </c>
      <c r="P8" s="631"/>
      <c r="Q8" s="630">
        <v>255882</v>
      </c>
      <c r="R8" s="632">
        <v>0</v>
      </c>
    </row>
    <row r="9" spans="1:18" ht="11.25" customHeight="1" x14ac:dyDescent="0.2">
      <c r="A9" s="803">
        <v>44392</v>
      </c>
      <c r="B9" s="1019"/>
      <c r="C9" s="626">
        <v>762645</v>
      </c>
      <c r="D9" s="627"/>
      <c r="E9" s="628">
        <v>70023</v>
      </c>
      <c r="F9" s="629"/>
      <c r="G9" s="630">
        <v>14289</v>
      </c>
      <c r="H9" s="627"/>
      <c r="I9" s="628">
        <v>12337</v>
      </c>
      <c r="J9" s="629"/>
      <c r="K9" s="630">
        <v>0</v>
      </c>
      <c r="L9" s="629"/>
      <c r="M9" s="630">
        <v>2793</v>
      </c>
      <c r="N9" s="627"/>
      <c r="O9" s="628">
        <v>368999</v>
      </c>
      <c r="P9" s="631"/>
      <c r="Q9" s="630">
        <v>238389</v>
      </c>
      <c r="R9" s="632">
        <v>0</v>
      </c>
    </row>
    <row r="10" spans="1:18" ht="11.25" customHeight="1" x14ac:dyDescent="0.2">
      <c r="A10" s="803">
        <v>44423</v>
      </c>
      <c r="B10" s="1019"/>
      <c r="C10" s="626">
        <v>728244</v>
      </c>
      <c r="D10" s="627"/>
      <c r="E10" s="628">
        <v>96287</v>
      </c>
      <c r="F10" s="629"/>
      <c r="G10" s="630">
        <v>118</v>
      </c>
      <c r="H10" s="627"/>
      <c r="I10" s="628">
        <v>30502</v>
      </c>
      <c r="J10" s="629"/>
      <c r="K10" s="630">
        <v>0</v>
      </c>
      <c r="L10" s="629"/>
      <c r="M10" s="630">
        <v>2487</v>
      </c>
      <c r="N10" s="627"/>
      <c r="O10" s="628">
        <v>317470</v>
      </c>
      <c r="P10" s="631"/>
      <c r="Q10" s="630">
        <v>256275</v>
      </c>
      <c r="R10" s="632">
        <v>0</v>
      </c>
    </row>
    <row r="11" spans="1:18" ht="11.25" customHeight="1" x14ac:dyDescent="0.2">
      <c r="A11" s="803">
        <v>44454</v>
      </c>
      <c r="B11" s="1019"/>
      <c r="C11" s="626">
        <v>881012</v>
      </c>
      <c r="D11" s="627"/>
      <c r="E11" s="628">
        <v>203093</v>
      </c>
      <c r="F11" s="629"/>
      <c r="G11" s="630">
        <v>119548</v>
      </c>
      <c r="H11" s="627"/>
      <c r="I11" s="628">
        <v>14339</v>
      </c>
      <c r="J11" s="629"/>
      <c r="K11" s="630">
        <v>0</v>
      </c>
      <c r="L11" s="629"/>
      <c r="M11" s="630">
        <v>1383</v>
      </c>
      <c r="N11" s="627"/>
      <c r="O11" s="628">
        <v>384969</v>
      </c>
      <c r="P11" s="631"/>
      <c r="Q11" s="630">
        <v>204782</v>
      </c>
      <c r="R11" s="632">
        <v>0</v>
      </c>
    </row>
    <row r="12" spans="1:18" ht="11.25" customHeight="1" x14ac:dyDescent="0.2">
      <c r="A12" s="803">
        <v>44484</v>
      </c>
      <c r="B12" s="1019"/>
      <c r="C12" s="626">
        <v>982779</v>
      </c>
      <c r="D12" s="627"/>
      <c r="E12" s="628">
        <v>314647</v>
      </c>
      <c r="F12" s="629"/>
      <c r="G12" s="630">
        <v>194457</v>
      </c>
      <c r="H12" s="627"/>
      <c r="I12" s="628">
        <v>13248</v>
      </c>
      <c r="J12" s="629"/>
      <c r="K12" s="630">
        <v>3</v>
      </c>
      <c r="L12" s="629"/>
      <c r="M12" s="630">
        <v>26262</v>
      </c>
      <c r="N12" s="627"/>
      <c r="O12" s="628">
        <v>333190</v>
      </c>
      <c r="P12" s="631"/>
      <c r="Q12" s="630">
        <v>247386</v>
      </c>
      <c r="R12" s="632">
        <v>0</v>
      </c>
    </row>
    <row r="13" spans="1:18" ht="11.25" customHeight="1" x14ac:dyDescent="0.2">
      <c r="A13" s="803">
        <v>44515</v>
      </c>
      <c r="B13" s="1019"/>
      <c r="C13" s="626">
        <v>1238398</v>
      </c>
      <c r="D13" s="627"/>
      <c r="E13" s="628">
        <v>513741</v>
      </c>
      <c r="F13" s="629"/>
      <c r="G13" s="630">
        <v>302367</v>
      </c>
      <c r="H13" s="627"/>
      <c r="I13" s="628">
        <v>15421</v>
      </c>
      <c r="J13" s="629"/>
      <c r="K13" s="630">
        <v>47</v>
      </c>
      <c r="L13" s="629"/>
      <c r="M13" s="630">
        <v>79738</v>
      </c>
      <c r="N13" s="627"/>
      <c r="O13" s="628">
        <v>413803</v>
      </c>
      <c r="P13" s="631"/>
      <c r="Q13" s="630">
        <v>244249</v>
      </c>
      <c r="R13" s="632">
        <v>0</v>
      </c>
    </row>
    <row r="14" spans="1:18" ht="12.75" customHeight="1" x14ac:dyDescent="0.2">
      <c r="A14" s="803">
        <v>44545</v>
      </c>
      <c r="B14" s="1019"/>
      <c r="C14" s="626">
        <v>1332323</v>
      </c>
      <c r="D14" s="627"/>
      <c r="E14" s="628">
        <v>615017</v>
      </c>
      <c r="F14" s="629"/>
      <c r="G14" s="630">
        <v>364421</v>
      </c>
      <c r="H14" s="627"/>
      <c r="I14" s="628">
        <v>32344</v>
      </c>
      <c r="J14" s="629"/>
      <c r="K14" s="630">
        <v>0</v>
      </c>
      <c r="L14" s="629"/>
      <c r="M14" s="630">
        <v>139957</v>
      </c>
      <c r="N14" s="627"/>
      <c r="O14" s="628">
        <v>292630</v>
      </c>
      <c r="P14" s="631"/>
      <c r="Q14" s="630">
        <v>306195</v>
      </c>
      <c r="R14" s="632">
        <v>0</v>
      </c>
    </row>
    <row r="15" spans="1:18" ht="12.75" customHeight="1" x14ac:dyDescent="0.2">
      <c r="A15" s="803">
        <v>44576</v>
      </c>
      <c r="B15" s="1019"/>
      <c r="C15" s="626">
        <v>1126170</v>
      </c>
      <c r="D15" s="627"/>
      <c r="E15" s="628">
        <v>541875</v>
      </c>
      <c r="F15" s="629"/>
      <c r="G15" s="630">
        <v>337431</v>
      </c>
      <c r="H15" s="627"/>
      <c r="I15" s="628">
        <v>17485</v>
      </c>
      <c r="J15" s="629"/>
      <c r="K15" s="630">
        <v>1</v>
      </c>
      <c r="L15" s="629"/>
      <c r="M15" s="630">
        <v>153408</v>
      </c>
      <c r="N15" s="627"/>
      <c r="O15" s="628">
        <v>274601</v>
      </c>
      <c r="P15" s="631"/>
      <c r="Q15" s="630">
        <v>213753</v>
      </c>
      <c r="R15" s="632">
        <v>0</v>
      </c>
    </row>
    <row r="16" spans="1:18" ht="12.75" customHeight="1" x14ac:dyDescent="0.2">
      <c r="A16" s="803">
        <v>44607</v>
      </c>
      <c r="B16" s="1019"/>
      <c r="C16" s="626">
        <v>1129958</v>
      </c>
      <c r="D16" s="627"/>
      <c r="E16" s="628">
        <v>448407</v>
      </c>
      <c r="F16" s="629"/>
      <c r="G16" s="630">
        <v>234272</v>
      </c>
      <c r="H16" s="627"/>
      <c r="I16" s="628">
        <v>18033</v>
      </c>
      <c r="J16" s="629"/>
      <c r="K16" s="630">
        <v>3</v>
      </c>
      <c r="L16" s="629"/>
      <c r="M16" s="630">
        <v>155042</v>
      </c>
      <c r="N16" s="627"/>
      <c r="O16" s="628">
        <v>342809</v>
      </c>
      <c r="P16" s="631"/>
      <c r="Q16" s="630">
        <v>251057</v>
      </c>
      <c r="R16" s="632">
        <v>0</v>
      </c>
    </row>
    <row r="17" spans="1:18" ht="12.75" customHeight="1" x14ac:dyDescent="0.2">
      <c r="A17" s="803">
        <v>44635</v>
      </c>
      <c r="B17" s="1019"/>
      <c r="C17" s="626">
        <v>1444726</v>
      </c>
      <c r="D17" s="627"/>
      <c r="E17" s="628">
        <v>608627</v>
      </c>
      <c r="F17" s="629"/>
      <c r="G17" s="630">
        <v>353098</v>
      </c>
      <c r="H17" s="627"/>
      <c r="I17" s="628">
        <v>46143</v>
      </c>
      <c r="J17" s="629"/>
      <c r="K17" s="630">
        <v>0</v>
      </c>
      <c r="L17" s="629"/>
      <c r="M17" s="630">
        <v>164849</v>
      </c>
      <c r="N17" s="627"/>
      <c r="O17" s="628">
        <v>512011</v>
      </c>
      <c r="P17" s="631"/>
      <c r="Q17" s="630">
        <v>282830</v>
      </c>
      <c r="R17" s="632">
        <v>0</v>
      </c>
    </row>
    <row r="18" spans="1:18" ht="12.75" customHeight="1" x14ac:dyDescent="0.2">
      <c r="A18" s="803">
        <v>44666</v>
      </c>
      <c r="B18" s="1019"/>
      <c r="C18" s="626">
        <v>1556401</v>
      </c>
      <c r="D18" s="627"/>
      <c r="E18" s="628">
        <v>531221</v>
      </c>
      <c r="F18" s="629"/>
      <c r="G18" s="630">
        <v>320254</v>
      </c>
      <c r="H18" s="627"/>
      <c r="I18" s="628">
        <v>48220</v>
      </c>
      <c r="J18" s="629"/>
      <c r="K18" s="630">
        <v>2</v>
      </c>
      <c r="L18" s="629"/>
      <c r="M18" s="630">
        <v>116048</v>
      </c>
      <c r="N18" s="627"/>
      <c r="O18" s="628">
        <v>606363</v>
      </c>
      <c r="P18" s="631"/>
      <c r="Q18" s="630">
        <v>337617</v>
      </c>
      <c r="R18" s="632">
        <v>0</v>
      </c>
    </row>
    <row r="19" spans="1:18" ht="12.75" customHeight="1" x14ac:dyDescent="0.2">
      <c r="A19" s="803">
        <v>44696</v>
      </c>
      <c r="B19" s="1019"/>
      <c r="C19" s="626">
        <v>1562483</v>
      </c>
      <c r="D19" s="627"/>
      <c r="E19" s="628">
        <v>611196</v>
      </c>
      <c r="F19" s="629"/>
      <c r="G19" s="630">
        <v>442174</v>
      </c>
      <c r="H19" s="627"/>
      <c r="I19" s="628">
        <v>33316</v>
      </c>
      <c r="J19" s="629"/>
      <c r="K19" s="630">
        <v>0</v>
      </c>
      <c r="L19" s="629"/>
      <c r="M19" s="630">
        <v>92254</v>
      </c>
      <c r="N19" s="627"/>
      <c r="O19" s="628">
        <v>558390</v>
      </c>
      <c r="P19" s="631"/>
      <c r="Q19" s="630">
        <v>295803</v>
      </c>
      <c r="R19" s="632">
        <v>0</v>
      </c>
    </row>
    <row r="20" spans="1:18" ht="12.75" customHeight="1" x14ac:dyDescent="0.2">
      <c r="A20" s="803">
        <v>44727</v>
      </c>
      <c r="B20" s="1019"/>
      <c r="C20" s="626">
        <v>1442442</v>
      </c>
      <c r="D20" s="627"/>
      <c r="E20" s="628">
        <v>585927</v>
      </c>
      <c r="F20" s="629"/>
      <c r="G20" s="630">
        <v>386004</v>
      </c>
      <c r="H20" s="627"/>
      <c r="I20" s="628">
        <v>76953</v>
      </c>
      <c r="J20" s="629"/>
      <c r="K20" s="630">
        <v>1</v>
      </c>
      <c r="L20" s="629"/>
      <c r="M20" s="630">
        <v>64090</v>
      </c>
      <c r="N20" s="627"/>
      <c r="O20" s="628">
        <v>452499</v>
      </c>
      <c r="P20" s="631"/>
      <c r="Q20" s="630">
        <v>345558</v>
      </c>
      <c r="R20" s="632">
        <v>0</v>
      </c>
    </row>
    <row r="21" spans="1:18" ht="12.75" customHeight="1" x14ac:dyDescent="0.2">
      <c r="A21" s="803">
        <v>44757</v>
      </c>
      <c r="B21" s="1019"/>
      <c r="C21" s="626">
        <v>1091211</v>
      </c>
      <c r="D21" s="627"/>
      <c r="E21" s="628">
        <v>152464</v>
      </c>
      <c r="F21" s="629"/>
      <c r="G21" s="630">
        <v>938</v>
      </c>
      <c r="H21" s="627"/>
      <c r="I21" s="628">
        <v>31525</v>
      </c>
      <c r="J21" s="629"/>
      <c r="K21" s="630">
        <v>0</v>
      </c>
      <c r="L21" s="629"/>
      <c r="M21" s="630">
        <v>65635</v>
      </c>
      <c r="N21" s="627"/>
      <c r="O21" s="628">
        <v>473368</v>
      </c>
      <c r="P21" s="631"/>
      <c r="Q21" s="630">
        <v>329420</v>
      </c>
      <c r="R21" s="632">
        <v>0</v>
      </c>
    </row>
    <row r="22" spans="1:18" ht="12.75" customHeight="1" x14ac:dyDescent="0.2">
      <c r="A22" s="803">
        <v>44788</v>
      </c>
      <c r="B22" s="1019"/>
      <c r="C22" s="626">
        <v>1050463</v>
      </c>
      <c r="D22" s="627"/>
      <c r="E22" s="628">
        <v>127696</v>
      </c>
      <c r="F22" s="629"/>
      <c r="G22" s="630">
        <v>0</v>
      </c>
      <c r="H22" s="627"/>
      <c r="I22" s="628">
        <v>19481</v>
      </c>
      <c r="J22" s="629"/>
      <c r="K22" s="630">
        <v>7</v>
      </c>
      <c r="L22" s="629"/>
      <c r="M22" s="630">
        <v>56922</v>
      </c>
      <c r="N22" s="627"/>
      <c r="O22" s="628">
        <v>452166</v>
      </c>
      <c r="P22" s="631"/>
      <c r="Q22" s="630">
        <v>280378</v>
      </c>
      <c r="R22" s="632">
        <v>0</v>
      </c>
    </row>
    <row r="23" spans="1:18" ht="12.75" customHeight="1" x14ac:dyDescent="0.2">
      <c r="A23" s="803">
        <v>44819</v>
      </c>
      <c r="B23" s="1019"/>
      <c r="C23" s="626">
        <v>1118435</v>
      </c>
      <c r="D23" s="627"/>
      <c r="E23" s="628">
        <v>116370</v>
      </c>
      <c r="F23" s="629"/>
      <c r="G23" s="630">
        <v>0</v>
      </c>
      <c r="H23" s="627"/>
      <c r="I23" s="628">
        <v>20050</v>
      </c>
      <c r="J23" s="629"/>
      <c r="K23" s="630">
        <v>10</v>
      </c>
      <c r="L23" s="629"/>
      <c r="M23" s="630">
        <v>34434</v>
      </c>
      <c r="N23" s="627"/>
      <c r="O23" s="628">
        <v>609681</v>
      </c>
      <c r="P23" s="631"/>
      <c r="Q23" s="630">
        <v>260725</v>
      </c>
      <c r="R23" s="632">
        <v>0</v>
      </c>
    </row>
    <row r="24" spans="1:18" ht="12.75" customHeight="1" x14ac:dyDescent="0.2">
      <c r="A24" s="803">
        <v>44849</v>
      </c>
      <c r="B24" s="1019"/>
      <c r="C24" s="626">
        <v>930497</v>
      </c>
      <c r="D24" s="627"/>
      <c r="E24" s="628">
        <v>95063</v>
      </c>
      <c r="F24" s="629"/>
      <c r="G24" s="630">
        <v>3</v>
      </c>
      <c r="H24" s="627"/>
      <c r="I24" s="628">
        <v>16801</v>
      </c>
      <c r="J24" s="629"/>
      <c r="K24" s="630">
        <v>0</v>
      </c>
      <c r="L24" s="629"/>
      <c r="M24" s="630">
        <v>10960</v>
      </c>
      <c r="N24" s="627"/>
      <c r="O24" s="628">
        <v>413242</v>
      </c>
      <c r="P24" s="631"/>
      <c r="Q24" s="630">
        <v>270395</v>
      </c>
      <c r="R24" s="632">
        <v>0</v>
      </c>
    </row>
    <row r="25" spans="1:18" ht="12.75" customHeight="1" x14ac:dyDescent="0.2">
      <c r="A25" s="803">
        <v>44880</v>
      </c>
      <c r="B25" s="1019"/>
      <c r="C25" s="626">
        <v>894922</v>
      </c>
      <c r="D25" s="627"/>
      <c r="E25" s="628">
        <v>200894</v>
      </c>
      <c r="F25" s="629"/>
      <c r="G25" s="630">
        <v>30951</v>
      </c>
      <c r="H25" s="627"/>
      <c r="I25" s="628">
        <v>31737</v>
      </c>
      <c r="J25" s="629"/>
      <c r="K25" s="630">
        <v>0</v>
      </c>
      <c r="L25" s="629"/>
      <c r="M25" s="630">
        <v>11085</v>
      </c>
      <c r="N25" s="627"/>
      <c r="O25" s="628">
        <v>299134</v>
      </c>
      <c r="P25" s="631"/>
      <c r="Q25" s="630">
        <v>283057</v>
      </c>
      <c r="R25" s="632">
        <v>0</v>
      </c>
    </row>
    <row r="26" spans="1:18" ht="12.75" customHeight="1" x14ac:dyDescent="0.2">
      <c r="A26" s="803">
        <v>44910</v>
      </c>
      <c r="B26" s="1019"/>
      <c r="C26" s="626">
        <v>1582484</v>
      </c>
      <c r="D26" s="627"/>
      <c r="E26" s="628">
        <v>535562</v>
      </c>
      <c r="F26" s="629"/>
      <c r="G26" s="630">
        <v>124614</v>
      </c>
      <c r="H26" s="627"/>
      <c r="I26" s="628">
        <v>38006</v>
      </c>
      <c r="J26" s="629"/>
      <c r="K26" s="630">
        <v>12</v>
      </c>
      <c r="L26" s="629"/>
      <c r="M26" s="630">
        <v>270027</v>
      </c>
      <c r="N26" s="627"/>
      <c r="O26" s="628">
        <v>541058</v>
      </c>
      <c r="P26" s="631"/>
      <c r="Q26" s="630">
        <v>380186</v>
      </c>
      <c r="R26" s="632">
        <v>0</v>
      </c>
    </row>
    <row r="27" spans="1:18" ht="12.75" customHeight="1" x14ac:dyDescent="0.2">
      <c r="A27" s="803">
        <v>44941</v>
      </c>
      <c r="B27" s="1019"/>
      <c r="C27" s="626">
        <v>1354874</v>
      </c>
      <c r="D27" s="627"/>
      <c r="E27" s="628">
        <v>412371</v>
      </c>
      <c r="F27" s="629"/>
      <c r="G27" s="630">
        <v>163502</v>
      </c>
      <c r="H27" s="627"/>
      <c r="I27" s="628">
        <v>34459</v>
      </c>
      <c r="J27" s="629"/>
      <c r="K27" s="630">
        <v>1</v>
      </c>
      <c r="L27" s="629"/>
      <c r="M27" s="630">
        <v>170535</v>
      </c>
      <c r="N27" s="627"/>
      <c r="O27" s="628">
        <v>594590</v>
      </c>
      <c r="P27" s="631"/>
      <c r="Q27" s="630">
        <v>259627</v>
      </c>
      <c r="R27" s="632">
        <v>0</v>
      </c>
    </row>
    <row r="28" spans="1:18" ht="12.75" customHeight="1" x14ac:dyDescent="0.2">
      <c r="A28" s="803">
        <v>44972</v>
      </c>
      <c r="B28" s="1019"/>
      <c r="C28" s="626">
        <v>1183294</v>
      </c>
      <c r="D28" s="627"/>
      <c r="E28" s="628">
        <v>417693</v>
      </c>
      <c r="F28" s="629"/>
      <c r="G28" s="630">
        <v>191792</v>
      </c>
      <c r="H28" s="627"/>
      <c r="I28" s="628">
        <v>38034</v>
      </c>
      <c r="J28" s="629"/>
      <c r="K28" s="630">
        <v>0</v>
      </c>
      <c r="L28" s="629"/>
      <c r="M28" s="630">
        <v>147797</v>
      </c>
      <c r="N28" s="627"/>
      <c r="O28" s="628">
        <v>383734</v>
      </c>
      <c r="P28" s="631"/>
      <c r="Q28" s="630">
        <v>301921</v>
      </c>
      <c r="R28" s="632">
        <v>0</v>
      </c>
    </row>
    <row r="29" spans="1:18" ht="12.75" customHeight="1" x14ac:dyDescent="0.2">
      <c r="A29" s="1062"/>
      <c r="B29" s="1063"/>
      <c r="C29" s="635"/>
      <c r="D29" s="636"/>
      <c r="E29" s="637"/>
      <c r="F29" s="638"/>
      <c r="G29" s="636"/>
      <c r="H29" s="636"/>
      <c r="I29" s="637"/>
      <c r="J29" s="639"/>
      <c r="K29" s="634"/>
      <c r="L29" s="639"/>
      <c r="M29" s="634"/>
      <c r="N29" s="634"/>
      <c r="O29" s="640"/>
      <c r="P29" s="641"/>
      <c r="R29" s="642"/>
    </row>
    <row r="30" spans="1:18" ht="12.75" customHeight="1" x14ac:dyDescent="0.2">
      <c r="A30" s="738" t="s">
        <v>492</v>
      </c>
      <c r="B30" s="1030"/>
      <c r="C30" s="643">
        <v>2538168</v>
      </c>
      <c r="D30" s="644"/>
      <c r="E30" s="645">
        <v>830064</v>
      </c>
      <c r="F30" s="646"/>
      <c r="G30" s="644">
        <v>355294</v>
      </c>
      <c r="H30" s="644"/>
      <c r="I30" s="645">
        <v>72493</v>
      </c>
      <c r="J30" s="647"/>
      <c r="K30" s="644">
        <v>1</v>
      </c>
      <c r="L30" s="649"/>
      <c r="M30" s="644">
        <v>318331</v>
      </c>
      <c r="N30" s="648"/>
      <c r="O30" s="645">
        <v>978324</v>
      </c>
      <c r="P30" s="641"/>
      <c r="Q30" s="644">
        <v>561548</v>
      </c>
      <c r="R30" s="642"/>
    </row>
    <row r="31" spans="1:18" ht="12.75" customHeight="1" x14ac:dyDescent="0.2">
      <c r="A31" s="738" t="s">
        <v>493</v>
      </c>
      <c r="B31" s="1030"/>
      <c r="C31" s="643">
        <v>2256128</v>
      </c>
      <c r="D31" s="644"/>
      <c r="E31" s="645">
        <v>990282</v>
      </c>
      <c r="F31" s="646"/>
      <c r="G31" s="644">
        <v>571703</v>
      </c>
      <c r="H31" s="644"/>
      <c r="I31" s="645">
        <v>35518</v>
      </c>
      <c r="J31" s="649"/>
      <c r="K31" s="644">
        <v>4</v>
      </c>
      <c r="L31" s="649"/>
      <c r="M31" s="644">
        <v>308450</v>
      </c>
      <c r="N31" s="648"/>
      <c r="O31" s="645">
        <v>617410</v>
      </c>
      <c r="P31" s="641"/>
      <c r="Q31" s="644">
        <v>464810</v>
      </c>
      <c r="R31" s="642"/>
    </row>
    <row r="32" spans="1:18" ht="13.5" thickBot="1" x14ac:dyDescent="0.25">
      <c r="A32" s="1064" t="s">
        <v>5</v>
      </c>
      <c r="B32" s="1065" t="s">
        <v>494</v>
      </c>
      <c r="C32" s="650">
        <v>0.125</v>
      </c>
      <c r="D32" s="651"/>
      <c r="E32" s="652">
        <v>-0.16200000000000001</v>
      </c>
      <c r="F32" s="653"/>
      <c r="G32" s="654">
        <v>-0.379</v>
      </c>
      <c r="H32" s="651"/>
      <c r="I32" s="652">
        <v>1.0409999999999999</v>
      </c>
      <c r="J32" s="653"/>
      <c r="K32" s="655">
        <v>-0.78600000000000003</v>
      </c>
      <c r="L32" s="653"/>
      <c r="M32" s="655">
        <v>3.2000000000000001E-2</v>
      </c>
      <c r="N32" s="651"/>
      <c r="O32" s="652">
        <v>0.58499999999999996</v>
      </c>
      <c r="P32" s="656"/>
      <c r="Q32" s="654">
        <v>0.20799999999999999</v>
      </c>
      <c r="R32" s="657"/>
    </row>
    <row r="33" spans="1:16" ht="12.75" customHeight="1" x14ac:dyDescent="0.2">
      <c r="A33" s="658" t="s">
        <v>200</v>
      </c>
      <c r="K33" s="659"/>
      <c r="O33" s="659" t="s">
        <v>293</v>
      </c>
    </row>
    <row r="34" spans="1:16" ht="12.75" customHeight="1" x14ac:dyDescent="0.2">
      <c r="A34" s="660"/>
      <c r="B34" s="661"/>
    </row>
    <row r="35" spans="1:16" ht="12.75" customHeight="1" x14ac:dyDescent="0.2">
      <c r="A35" s="847" t="s">
        <v>434</v>
      </c>
      <c r="B35" s="847"/>
      <c r="C35" s="847"/>
      <c r="D35" s="847"/>
      <c r="E35" s="847"/>
      <c r="F35" s="847"/>
      <c r="G35" s="847"/>
      <c r="H35" s="847"/>
      <c r="I35" s="847"/>
      <c r="J35" s="847"/>
      <c r="K35" s="847"/>
      <c r="L35" s="847"/>
      <c r="M35" s="847"/>
      <c r="N35" s="847"/>
      <c r="O35" s="847"/>
      <c r="P35" s="847"/>
    </row>
    <row r="36" spans="1:16" ht="12.75" customHeight="1" thickBot="1" x14ac:dyDescent="0.25">
      <c r="A36" s="848"/>
      <c r="B36" s="848"/>
      <c r="C36" s="848"/>
      <c r="D36" s="848"/>
      <c r="E36" s="848"/>
      <c r="F36" s="848"/>
      <c r="G36" s="848"/>
      <c r="H36" s="848"/>
      <c r="I36" s="848"/>
      <c r="J36" s="848"/>
      <c r="K36" s="848"/>
      <c r="L36" s="848"/>
      <c r="M36" s="848"/>
      <c r="N36" s="848"/>
      <c r="O36" s="848"/>
      <c r="P36" s="848"/>
    </row>
    <row r="37" spans="1:16" ht="12.75" customHeight="1" thickBot="1" x14ac:dyDescent="0.25">
      <c r="A37" s="854" t="s">
        <v>6</v>
      </c>
      <c r="B37" s="855"/>
      <c r="C37" s="849" t="s">
        <v>138</v>
      </c>
      <c r="D37" s="850"/>
      <c r="E37" s="850"/>
      <c r="F37" s="850"/>
      <c r="G37" s="850"/>
      <c r="H37" s="850"/>
      <c r="I37" s="850"/>
      <c r="J37" s="850"/>
      <c r="K37" s="850"/>
      <c r="L37" s="850"/>
      <c r="M37" s="850"/>
      <c r="N37" s="850"/>
      <c r="O37" s="850"/>
      <c r="P37" s="850"/>
    </row>
    <row r="38" spans="1:16" ht="24" customHeight="1" thickBot="1" x14ac:dyDescent="0.25">
      <c r="A38" s="856"/>
      <c r="B38" s="857"/>
      <c r="C38" s="858" t="s">
        <v>96</v>
      </c>
      <c r="D38" s="846"/>
      <c r="E38" s="852" t="s">
        <v>97</v>
      </c>
      <c r="F38" s="853"/>
      <c r="G38" s="846" t="s">
        <v>128</v>
      </c>
      <c r="H38" s="846"/>
      <c r="I38" s="852" t="s">
        <v>140</v>
      </c>
      <c r="J38" s="853"/>
      <c r="K38" s="846" t="s">
        <v>55</v>
      </c>
      <c r="L38" s="846"/>
      <c r="M38" s="673" t="s">
        <v>141</v>
      </c>
      <c r="N38" s="674"/>
      <c r="O38" s="846" t="s">
        <v>106</v>
      </c>
      <c r="P38" s="851"/>
    </row>
    <row r="39" spans="1:16" ht="12.75" customHeight="1" x14ac:dyDescent="0.2">
      <c r="A39" s="803">
        <v>44270</v>
      </c>
      <c r="B39" s="1019"/>
      <c r="C39" s="626">
        <v>1258487</v>
      </c>
      <c r="D39" s="630"/>
      <c r="E39" s="628">
        <v>214796</v>
      </c>
      <c r="F39" s="662"/>
      <c r="G39" s="630">
        <v>70519</v>
      </c>
      <c r="H39" s="630"/>
      <c r="I39" s="628">
        <v>24935</v>
      </c>
      <c r="J39" s="662"/>
      <c r="K39" s="630">
        <v>208495</v>
      </c>
      <c r="L39" s="630"/>
      <c r="M39" s="630">
        <v>199637</v>
      </c>
      <c r="N39" s="630"/>
      <c r="O39" s="628">
        <v>17210</v>
      </c>
      <c r="P39" s="662">
        <v>0</v>
      </c>
    </row>
    <row r="40" spans="1:16" ht="12.75" customHeight="1" x14ac:dyDescent="0.2">
      <c r="A40" s="803">
        <v>44301</v>
      </c>
      <c r="B40" s="1019"/>
      <c r="C40" s="626">
        <v>1321458</v>
      </c>
      <c r="D40" s="630"/>
      <c r="E40" s="628">
        <v>174241</v>
      </c>
      <c r="F40" s="662"/>
      <c r="G40" s="630">
        <v>38335</v>
      </c>
      <c r="H40" s="630"/>
      <c r="I40" s="628">
        <v>40999</v>
      </c>
      <c r="J40" s="662"/>
      <c r="K40" s="630">
        <v>232520</v>
      </c>
      <c r="L40" s="630"/>
      <c r="M40" s="630">
        <v>239973</v>
      </c>
      <c r="N40" s="630"/>
      <c r="O40" s="628">
        <v>27792</v>
      </c>
      <c r="P40" s="662">
        <v>0</v>
      </c>
    </row>
    <row r="41" spans="1:16" ht="12.75" customHeight="1" x14ac:dyDescent="0.2">
      <c r="A41" s="803">
        <v>44331</v>
      </c>
      <c r="B41" s="1019"/>
      <c r="C41" s="626">
        <v>1147779</v>
      </c>
      <c r="D41" s="630"/>
      <c r="E41" s="628">
        <v>170252</v>
      </c>
      <c r="F41" s="662"/>
      <c r="G41" s="630">
        <v>68373</v>
      </c>
      <c r="H41" s="630"/>
      <c r="I41" s="628">
        <v>29560</v>
      </c>
      <c r="J41" s="662"/>
      <c r="K41" s="630">
        <v>172680</v>
      </c>
      <c r="L41" s="630"/>
      <c r="M41" s="630">
        <v>227497</v>
      </c>
      <c r="N41" s="630"/>
      <c r="O41" s="628">
        <v>25913</v>
      </c>
      <c r="P41" s="662">
        <v>0</v>
      </c>
    </row>
    <row r="42" spans="1:16" ht="12.75" customHeight="1" x14ac:dyDescent="0.2">
      <c r="A42" s="803">
        <v>44362</v>
      </c>
      <c r="B42" s="1019"/>
      <c r="C42" s="626">
        <v>1258767</v>
      </c>
      <c r="D42" s="630"/>
      <c r="E42" s="628">
        <v>276382</v>
      </c>
      <c r="F42" s="662"/>
      <c r="G42" s="630">
        <v>153198</v>
      </c>
      <c r="H42" s="630"/>
      <c r="I42" s="628">
        <v>28226</v>
      </c>
      <c r="J42" s="662"/>
      <c r="K42" s="630">
        <v>142925</v>
      </c>
      <c r="L42" s="630"/>
      <c r="M42" s="630">
        <v>168119</v>
      </c>
      <c r="N42" s="630"/>
      <c r="O42" s="628">
        <v>18024</v>
      </c>
      <c r="P42" s="662">
        <v>0</v>
      </c>
    </row>
    <row r="43" spans="1:16" ht="12.75" customHeight="1" x14ac:dyDescent="0.2">
      <c r="A43" s="803">
        <v>44392</v>
      </c>
      <c r="B43" s="1019"/>
      <c r="C43" s="626">
        <v>1300301</v>
      </c>
      <c r="D43" s="630"/>
      <c r="E43" s="628">
        <v>293064</v>
      </c>
      <c r="F43" s="662"/>
      <c r="G43" s="630">
        <v>133175</v>
      </c>
      <c r="H43" s="630"/>
      <c r="I43" s="628">
        <v>36161</v>
      </c>
      <c r="J43" s="662"/>
      <c r="K43" s="630">
        <v>194769</v>
      </c>
      <c r="L43" s="630"/>
      <c r="M43" s="630">
        <v>181221</v>
      </c>
      <c r="N43" s="630"/>
      <c r="O43" s="628">
        <v>5935</v>
      </c>
      <c r="P43" s="662">
        <v>0</v>
      </c>
    </row>
    <row r="44" spans="1:16" ht="12.75" customHeight="1" x14ac:dyDescent="0.2">
      <c r="A44" s="803">
        <v>44423</v>
      </c>
      <c r="B44" s="1019"/>
      <c r="C44" s="626">
        <v>1447182</v>
      </c>
      <c r="D44" s="630"/>
      <c r="E44" s="628">
        <v>170951</v>
      </c>
      <c r="F44" s="662"/>
      <c r="G44" s="630">
        <v>48167</v>
      </c>
      <c r="H44" s="630"/>
      <c r="I44" s="628">
        <v>26992</v>
      </c>
      <c r="J44" s="662"/>
      <c r="K44" s="630">
        <v>218893</v>
      </c>
      <c r="L44" s="630"/>
      <c r="M44" s="630">
        <v>266836</v>
      </c>
      <c r="N44" s="630"/>
      <c r="O44" s="628">
        <v>33336</v>
      </c>
      <c r="P44" s="662">
        <v>0</v>
      </c>
    </row>
    <row r="45" spans="1:16" ht="12.75" customHeight="1" x14ac:dyDescent="0.2">
      <c r="A45" s="803">
        <v>44454</v>
      </c>
      <c r="B45" s="1019"/>
      <c r="C45" s="626">
        <v>1492757</v>
      </c>
      <c r="D45" s="630"/>
      <c r="E45" s="628">
        <v>216865</v>
      </c>
      <c r="F45" s="662"/>
      <c r="G45" s="630">
        <v>77366</v>
      </c>
      <c r="H45" s="630"/>
      <c r="I45" s="628">
        <v>28719</v>
      </c>
      <c r="J45" s="662"/>
      <c r="K45" s="630">
        <v>253412</v>
      </c>
      <c r="L45" s="630"/>
      <c r="M45" s="630">
        <v>257275</v>
      </c>
      <c r="N45" s="630"/>
      <c r="O45" s="628">
        <v>14476</v>
      </c>
      <c r="P45" s="662">
        <v>0</v>
      </c>
    </row>
    <row r="46" spans="1:16" ht="12.75" customHeight="1" x14ac:dyDescent="0.2">
      <c r="A46" s="803">
        <v>44484</v>
      </c>
      <c r="B46" s="1019"/>
      <c r="C46" s="626">
        <v>1817073</v>
      </c>
      <c r="D46" s="630"/>
      <c r="E46" s="628">
        <v>323593</v>
      </c>
      <c r="F46" s="662"/>
      <c r="G46" s="630">
        <v>130794</v>
      </c>
      <c r="H46" s="630"/>
      <c r="I46" s="628">
        <v>20166</v>
      </c>
      <c r="J46" s="662"/>
      <c r="K46" s="630">
        <v>287694</v>
      </c>
      <c r="L46" s="630"/>
      <c r="M46" s="630">
        <v>257316</v>
      </c>
      <c r="N46" s="630"/>
      <c r="O46" s="628">
        <v>43352</v>
      </c>
      <c r="P46" s="662">
        <v>0</v>
      </c>
    </row>
    <row r="47" spans="1:16" ht="12.75" customHeight="1" x14ac:dyDescent="0.2">
      <c r="A47" s="803">
        <v>44515</v>
      </c>
      <c r="B47" s="1019"/>
      <c r="C47" s="626">
        <v>1690593</v>
      </c>
      <c r="D47" s="630"/>
      <c r="E47" s="628">
        <v>180543</v>
      </c>
      <c r="F47" s="662"/>
      <c r="G47" s="630">
        <v>57642</v>
      </c>
      <c r="H47" s="630"/>
      <c r="I47" s="628">
        <v>21710</v>
      </c>
      <c r="J47" s="662"/>
      <c r="K47" s="630">
        <v>320940</v>
      </c>
      <c r="L47" s="630"/>
      <c r="M47" s="630">
        <v>283658</v>
      </c>
      <c r="N47" s="630"/>
      <c r="O47" s="628">
        <v>65068</v>
      </c>
      <c r="P47" s="662">
        <v>0</v>
      </c>
    </row>
    <row r="48" spans="1:16" ht="12.75" customHeight="1" x14ac:dyDescent="0.2">
      <c r="A48" s="803">
        <v>44545</v>
      </c>
      <c r="B48" s="1019"/>
      <c r="C48" s="626">
        <v>1686290</v>
      </c>
      <c r="D48" s="630"/>
      <c r="E48" s="628">
        <v>262603</v>
      </c>
      <c r="F48" s="662"/>
      <c r="G48" s="630">
        <v>102424</v>
      </c>
      <c r="H48" s="630"/>
      <c r="I48" s="628">
        <v>18505</v>
      </c>
      <c r="J48" s="662"/>
      <c r="K48" s="630">
        <v>331593</v>
      </c>
      <c r="L48" s="630"/>
      <c r="M48" s="630">
        <v>314035</v>
      </c>
      <c r="N48" s="630"/>
      <c r="O48" s="628">
        <v>30421</v>
      </c>
      <c r="P48" s="662">
        <v>0</v>
      </c>
    </row>
    <row r="49" spans="1:19" ht="12.75" customHeight="1" x14ac:dyDescent="0.2">
      <c r="A49" s="803">
        <v>44576</v>
      </c>
      <c r="B49" s="1019"/>
      <c r="C49" s="626">
        <v>1647145</v>
      </c>
      <c r="D49" s="630"/>
      <c r="E49" s="628">
        <v>156975</v>
      </c>
      <c r="F49" s="662"/>
      <c r="G49" s="630">
        <v>80021</v>
      </c>
      <c r="H49" s="630"/>
      <c r="I49" s="628">
        <v>7961</v>
      </c>
      <c r="J49" s="662"/>
      <c r="K49" s="630">
        <v>278490</v>
      </c>
      <c r="L49" s="630"/>
      <c r="M49" s="630">
        <v>330224</v>
      </c>
      <c r="N49" s="630"/>
      <c r="O49" s="628">
        <v>42506</v>
      </c>
      <c r="P49" s="662">
        <v>0</v>
      </c>
    </row>
    <row r="50" spans="1:19" ht="12.75" customHeight="1" x14ac:dyDescent="0.2">
      <c r="A50" s="803">
        <v>44607</v>
      </c>
      <c r="B50" s="1019"/>
      <c r="C50" s="626">
        <v>1610986</v>
      </c>
      <c r="D50" s="630"/>
      <c r="E50" s="628">
        <v>252902</v>
      </c>
      <c r="F50" s="662"/>
      <c r="G50" s="630">
        <v>121267</v>
      </c>
      <c r="H50" s="630"/>
      <c r="I50" s="628">
        <v>5025</v>
      </c>
      <c r="J50" s="662"/>
      <c r="K50" s="630">
        <v>324893</v>
      </c>
      <c r="L50" s="630"/>
      <c r="M50" s="630">
        <v>239747</v>
      </c>
      <c r="N50" s="630"/>
      <c r="O50" s="628">
        <v>25353</v>
      </c>
      <c r="P50" s="662">
        <v>0</v>
      </c>
    </row>
    <row r="51" spans="1:19" ht="12.75" customHeight="1" x14ac:dyDescent="0.2">
      <c r="A51" s="803">
        <v>44635</v>
      </c>
      <c r="B51" s="1019"/>
      <c r="C51" s="626">
        <v>1509047</v>
      </c>
      <c r="D51" s="630"/>
      <c r="E51" s="628">
        <v>167128</v>
      </c>
      <c r="F51" s="662"/>
      <c r="G51" s="630">
        <v>81033</v>
      </c>
      <c r="H51" s="630"/>
      <c r="I51" s="628">
        <v>7807</v>
      </c>
      <c r="J51" s="662"/>
      <c r="K51" s="630">
        <v>282791</v>
      </c>
      <c r="L51" s="630"/>
      <c r="M51" s="630">
        <v>204976</v>
      </c>
      <c r="N51" s="630"/>
      <c r="O51" s="628">
        <v>25693</v>
      </c>
      <c r="P51" s="662">
        <v>0</v>
      </c>
    </row>
    <row r="52" spans="1:19" ht="12.75" customHeight="1" x14ac:dyDescent="0.2">
      <c r="A52" s="803">
        <v>44666</v>
      </c>
      <c r="B52" s="1019"/>
      <c r="C52" s="626">
        <v>1622176</v>
      </c>
      <c r="D52" s="630"/>
      <c r="E52" s="628">
        <v>280635</v>
      </c>
      <c r="F52" s="662"/>
      <c r="G52" s="630">
        <v>138654</v>
      </c>
      <c r="H52" s="630"/>
      <c r="I52" s="628">
        <v>11152</v>
      </c>
      <c r="J52" s="662"/>
      <c r="K52" s="630">
        <v>363590</v>
      </c>
      <c r="L52" s="630"/>
      <c r="M52" s="630">
        <v>249141</v>
      </c>
      <c r="N52" s="630"/>
      <c r="O52" s="628">
        <v>6963</v>
      </c>
      <c r="P52" s="662">
        <v>0</v>
      </c>
    </row>
    <row r="53" spans="1:19" ht="12.75" customHeight="1" x14ac:dyDescent="0.2">
      <c r="A53" s="803">
        <v>44696</v>
      </c>
      <c r="B53" s="1019"/>
      <c r="C53" s="626">
        <v>2206778</v>
      </c>
      <c r="D53" s="630"/>
      <c r="E53" s="628">
        <v>297426</v>
      </c>
      <c r="F53" s="662"/>
      <c r="G53" s="630">
        <v>137724</v>
      </c>
      <c r="H53" s="630"/>
      <c r="I53" s="628">
        <v>12065</v>
      </c>
      <c r="J53" s="662"/>
      <c r="K53" s="630">
        <v>434258</v>
      </c>
      <c r="L53" s="630"/>
      <c r="M53" s="630">
        <v>278878</v>
      </c>
      <c r="N53" s="630"/>
      <c r="O53" s="628">
        <v>3465</v>
      </c>
      <c r="P53" s="662">
        <v>0</v>
      </c>
    </row>
    <row r="54" spans="1:19" ht="12.75" customHeight="1" x14ac:dyDescent="0.2">
      <c r="A54" s="803">
        <v>44727</v>
      </c>
      <c r="B54" s="1019"/>
      <c r="C54" s="626">
        <v>1899278</v>
      </c>
      <c r="D54" s="630"/>
      <c r="E54" s="628">
        <v>213562</v>
      </c>
      <c r="F54" s="662"/>
      <c r="G54" s="630">
        <v>96529</v>
      </c>
      <c r="H54" s="630"/>
      <c r="I54" s="628">
        <v>9892</v>
      </c>
      <c r="J54" s="662"/>
      <c r="K54" s="630">
        <v>330808</v>
      </c>
      <c r="L54" s="630"/>
      <c r="M54" s="630">
        <v>308677</v>
      </c>
      <c r="N54" s="630"/>
      <c r="O54" s="628">
        <v>12860</v>
      </c>
      <c r="P54" s="662">
        <v>0</v>
      </c>
    </row>
    <row r="55" spans="1:19" s="663" customFormat="1" ht="12.75" customHeight="1" x14ac:dyDescent="0.2">
      <c r="A55" s="803">
        <v>44757</v>
      </c>
      <c r="B55" s="1019"/>
      <c r="C55" s="626">
        <v>1804614</v>
      </c>
      <c r="D55" s="630"/>
      <c r="E55" s="628">
        <v>286909</v>
      </c>
      <c r="F55" s="662"/>
      <c r="G55" s="630">
        <v>123797</v>
      </c>
      <c r="H55" s="630"/>
      <c r="I55" s="628">
        <v>7772</v>
      </c>
      <c r="J55" s="662"/>
      <c r="K55" s="630">
        <v>456930</v>
      </c>
      <c r="L55" s="630"/>
      <c r="M55" s="630">
        <v>251379</v>
      </c>
      <c r="N55" s="630"/>
      <c r="O55" s="628">
        <v>17187</v>
      </c>
      <c r="P55" s="662">
        <v>0</v>
      </c>
      <c r="Q55" s="618"/>
      <c r="R55" s="618"/>
      <c r="S55" s="618"/>
    </row>
    <row r="56" spans="1:19" ht="12.75" customHeight="1" x14ac:dyDescent="0.2">
      <c r="A56" s="803">
        <v>44788</v>
      </c>
      <c r="B56" s="1019"/>
      <c r="C56" s="626">
        <v>1926700</v>
      </c>
      <c r="D56" s="630"/>
      <c r="E56" s="628">
        <v>256923</v>
      </c>
      <c r="F56" s="662"/>
      <c r="G56" s="630">
        <v>126615</v>
      </c>
      <c r="H56" s="630"/>
      <c r="I56" s="628">
        <v>21291</v>
      </c>
      <c r="J56" s="662"/>
      <c r="K56" s="630">
        <v>385929</v>
      </c>
      <c r="L56" s="630"/>
      <c r="M56" s="630">
        <v>354376</v>
      </c>
      <c r="N56" s="630"/>
      <c r="O56" s="628">
        <v>38228</v>
      </c>
      <c r="P56" s="662">
        <v>0</v>
      </c>
    </row>
    <row r="57" spans="1:19" ht="12.75" customHeight="1" x14ac:dyDescent="0.2">
      <c r="A57" s="803">
        <v>44819</v>
      </c>
      <c r="B57" s="1019"/>
      <c r="C57" s="626">
        <v>2496608</v>
      </c>
      <c r="D57" s="630"/>
      <c r="E57" s="628">
        <v>211102</v>
      </c>
      <c r="F57" s="662"/>
      <c r="G57" s="630">
        <v>63916</v>
      </c>
      <c r="H57" s="630"/>
      <c r="I57" s="628">
        <v>24798</v>
      </c>
      <c r="J57" s="662"/>
      <c r="K57" s="630">
        <v>691506</v>
      </c>
      <c r="L57" s="630"/>
      <c r="M57" s="630">
        <v>419847</v>
      </c>
      <c r="N57" s="630"/>
      <c r="O57" s="628">
        <v>55658</v>
      </c>
      <c r="P57" s="662">
        <v>0</v>
      </c>
    </row>
    <row r="58" spans="1:19" ht="12.75" customHeight="1" x14ac:dyDescent="0.2">
      <c r="A58" s="803">
        <v>44849</v>
      </c>
      <c r="B58" s="1019"/>
      <c r="C58" s="626">
        <v>1884854</v>
      </c>
      <c r="D58" s="630"/>
      <c r="E58" s="628">
        <v>291154</v>
      </c>
      <c r="F58" s="662"/>
      <c r="G58" s="630">
        <v>127278</v>
      </c>
      <c r="H58" s="630"/>
      <c r="I58" s="628">
        <v>34723</v>
      </c>
      <c r="J58" s="662"/>
      <c r="K58" s="630">
        <v>326420</v>
      </c>
      <c r="L58" s="630"/>
      <c r="M58" s="630">
        <v>367042</v>
      </c>
      <c r="N58" s="630"/>
      <c r="O58" s="628">
        <v>43310</v>
      </c>
      <c r="P58" s="662">
        <v>0</v>
      </c>
    </row>
    <row r="59" spans="1:19" ht="12.75" customHeight="1" x14ac:dyDescent="0.2">
      <c r="A59" s="803">
        <v>44880</v>
      </c>
      <c r="B59" s="1019"/>
      <c r="C59" s="626">
        <v>1874191</v>
      </c>
      <c r="D59" s="630"/>
      <c r="E59" s="628">
        <v>311105</v>
      </c>
      <c r="F59" s="662"/>
      <c r="G59" s="630">
        <v>151023</v>
      </c>
      <c r="H59" s="630"/>
      <c r="I59" s="628">
        <v>38270</v>
      </c>
      <c r="J59" s="662"/>
      <c r="K59" s="630">
        <v>353539</v>
      </c>
      <c r="L59" s="630"/>
      <c r="M59" s="630">
        <v>329603</v>
      </c>
      <c r="N59" s="630"/>
      <c r="O59" s="628">
        <v>16230</v>
      </c>
      <c r="P59" s="662">
        <v>0</v>
      </c>
    </row>
    <row r="60" spans="1:19" ht="12.75" customHeight="1" x14ac:dyDescent="0.2">
      <c r="A60" s="803">
        <v>44910</v>
      </c>
      <c r="B60" s="1019"/>
      <c r="C60" s="626">
        <v>2174132</v>
      </c>
      <c r="D60" s="630"/>
      <c r="E60" s="628">
        <v>385412</v>
      </c>
      <c r="F60" s="662"/>
      <c r="G60" s="630">
        <v>110644</v>
      </c>
      <c r="H60" s="630"/>
      <c r="I60" s="628">
        <v>34086</v>
      </c>
      <c r="J60" s="662"/>
      <c r="K60" s="630">
        <v>392739</v>
      </c>
      <c r="L60" s="630"/>
      <c r="M60" s="630">
        <v>408788</v>
      </c>
      <c r="N60" s="630"/>
      <c r="O60" s="628">
        <v>14561</v>
      </c>
      <c r="P60" s="662">
        <v>0</v>
      </c>
    </row>
    <row r="61" spans="1:19" ht="12.75" customHeight="1" x14ac:dyDescent="0.2">
      <c r="A61" s="803">
        <v>44941</v>
      </c>
      <c r="B61" s="1019"/>
      <c r="C61" s="626">
        <v>1937341</v>
      </c>
      <c r="D61" s="630"/>
      <c r="E61" s="628">
        <v>319210</v>
      </c>
      <c r="F61" s="662"/>
      <c r="G61" s="630">
        <v>139029</v>
      </c>
      <c r="H61" s="630"/>
      <c r="I61" s="628">
        <v>38475</v>
      </c>
      <c r="J61" s="662"/>
      <c r="K61" s="630">
        <v>381952</v>
      </c>
      <c r="L61" s="630"/>
      <c r="M61" s="630">
        <v>283452</v>
      </c>
      <c r="N61" s="630"/>
      <c r="O61" s="628">
        <v>31204</v>
      </c>
      <c r="P61" s="662">
        <v>0</v>
      </c>
    </row>
    <row r="62" spans="1:19" ht="16.5" customHeight="1" x14ac:dyDescent="0.2">
      <c r="A62" s="803">
        <v>44972</v>
      </c>
      <c r="B62" s="1019"/>
      <c r="C62" s="626">
        <v>1772475</v>
      </c>
      <c r="D62" s="630"/>
      <c r="E62" s="628">
        <v>324447</v>
      </c>
      <c r="F62" s="662"/>
      <c r="G62" s="630">
        <v>184749</v>
      </c>
      <c r="H62" s="630"/>
      <c r="I62" s="628">
        <v>44090</v>
      </c>
      <c r="J62" s="662"/>
      <c r="K62" s="630">
        <v>343891</v>
      </c>
      <c r="L62" s="630"/>
      <c r="M62" s="630">
        <v>346595</v>
      </c>
      <c r="N62" s="630"/>
      <c r="O62" s="628">
        <v>29288</v>
      </c>
      <c r="P62" s="662">
        <v>0</v>
      </c>
    </row>
    <row r="63" spans="1:19" ht="12" customHeight="1" x14ac:dyDescent="0.2">
      <c r="A63" s="633"/>
      <c r="B63" s="634"/>
      <c r="C63" s="635"/>
      <c r="D63" s="636"/>
      <c r="E63" s="637"/>
      <c r="F63" s="638"/>
      <c r="G63" s="636"/>
      <c r="H63" s="636"/>
      <c r="I63" s="637"/>
      <c r="J63" s="639"/>
      <c r="K63" s="634"/>
      <c r="L63" s="634"/>
      <c r="M63" s="634"/>
      <c r="N63" s="634"/>
      <c r="O63" s="640"/>
      <c r="P63" s="641"/>
    </row>
    <row r="64" spans="1:19" ht="12.75" customHeight="1" x14ac:dyDescent="0.2">
      <c r="A64" s="738" t="s">
        <v>492</v>
      </c>
      <c r="B64" s="1030"/>
      <c r="C64" s="643">
        <v>3709816</v>
      </c>
      <c r="D64" s="644"/>
      <c r="E64" s="645">
        <v>643657</v>
      </c>
      <c r="F64" s="646"/>
      <c r="G64" s="644">
        <v>323779</v>
      </c>
      <c r="H64" s="644"/>
      <c r="I64" s="645">
        <v>82565</v>
      </c>
      <c r="J64" s="647"/>
      <c r="K64" s="644">
        <v>725843</v>
      </c>
      <c r="L64" s="648"/>
      <c r="M64" s="648">
        <v>630047</v>
      </c>
      <c r="N64" s="648"/>
      <c r="O64" s="645">
        <v>60492</v>
      </c>
      <c r="P64" s="641"/>
    </row>
    <row r="65" spans="1:16" ht="12.75" customHeight="1" x14ac:dyDescent="0.2">
      <c r="A65" s="738" t="s">
        <v>493</v>
      </c>
      <c r="B65" s="1030"/>
      <c r="C65" s="643">
        <v>3258131</v>
      </c>
      <c r="D65" s="644"/>
      <c r="E65" s="645">
        <v>409877</v>
      </c>
      <c r="F65" s="646"/>
      <c r="G65" s="644">
        <v>201288</v>
      </c>
      <c r="H65" s="644"/>
      <c r="I65" s="645">
        <v>12986</v>
      </c>
      <c r="J65" s="649"/>
      <c r="K65" s="644">
        <v>603382</v>
      </c>
      <c r="L65" s="648"/>
      <c r="M65" s="648">
        <v>569970</v>
      </c>
      <c r="N65" s="648"/>
      <c r="O65" s="645">
        <v>67859</v>
      </c>
      <c r="P65" s="641"/>
    </row>
    <row r="66" spans="1:16" ht="13.5" thickBot="1" x14ac:dyDescent="0.25">
      <c r="A66" s="1066" t="s">
        <v>5</v>
      </c>
      <c r="B66" s="1067" t="s">
        <v>494</v>
      </c>
      <c r="C66" s="664">
        <v>0.13900000000000001</v>
      </c>
      <c r="D66" s="653"/>
      <c r="E66" s="655">
        <v>0.56999999999999995</v>
      </c>
      <c r="F66" s="653"/>
      <c r="G66" s="655">
        <v>0.60899999999999999</v>
      </c>
      <c r="H66" s="653"/>
      <c r="I66" s="655">
        <v>5.3579999999999997</v>
      </c>
      <c r="J66" s="653"/>
      <c r="K66" s="655">
        <v>0.20300000000000001</v>
      </c>
      <c r="L66" s="653"/>
      <c r="M66" s="1068">
        <v>0.105</v>
      </c>
      <c r="N66" s="651"/>
      <c r="O66" s="655">
        <v>-0.109</v>
      </c>
      <c r="P66" s="656"/>
    </row>
    <row r="67" spans="1:16" ht="12.75" customHeight="1" x14ac:dyDescent="0.2">
      <c r="A67" s="658" t="s">
        <v>200</v>
      </c>
      <c r="K67" s="659"/>
      <c r="L67" s="659" t="s">
        <v>293</v>
      </c>
      <c r="M67" s="659"/>
      <c r="N67" s="659"/>
    </row>
    <row r="68" spans="1:16" ht="12.75" customHeight="1" x14ac:dyDescent="0.2">
      <c r="A68" s="660"/>
      <c r="B68" s="661"/>
    </row>
  </sheetData>
  <mergeCells count="72">
    <mergeCell ref="A1:R2"/>
    <mergeCell ref="A3:B4"/>
    <mergeCell ref="C3:R3"/>
    <mergeCell ref="C4:D4"/>
    <mergeCell ref="E4:F4"/>
    <mergeCell ref="G4:H4"/>
    <mergeCell ref="I4:J4"/>
    <mergeCell ref="K4:L4"/>
    <mergeCell ref="O4:P4"/>
    <mergeCell ref="Q4:R4"/>
    <mergeCell ref="A16:B16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30:B30"/>
    <mergeCell ref="A31:B31"/>
    <mergeCell ref="A37:B38"/>
    <mergeCell ref="C38:D38"/>
    <mergeCell ref="E38:F38"/>
    <mergeCell ref="O38:P38"/>
    <mergeCell ref="A39:B39"/>
    <mergeCell ref="A40:B40"/>
    <mergeCell ref="A41:B41"/>
    <mergeCell ref="A42:B42"/>
    <mergeCell ref="G38:H38"/>
    <mergeCell ref="I38:J38"/>
    <mergeCell ref="K38:L38"/>
    <mergeCell ref="A52:B52"/>
    <mergeCell ref="A53:B53"/>
    <mergeCell ref="A54:B54"/>
    <mergeCell ref="A43:B43"/>
    <mergeCell ref="A44:B44"/>
    <mergeCell ref="A45:B45"/>
    <mergeCell ref="A46:B46"/>
    <mergeCell ref="A47:B47"/>
    <mergeCell ref="A48:B48"/>
    <mergeCell ref="A61:B61"/>
    <mergeCell ref="A62:B62"/>
    <mergeCell ref="A64:B64"/>
    <mergeCell ref="A65:B65"/>
    <mergeCell ref="M4:N4"/>
    <mergeCell ref="A35:P36"/>
    <mergeCell ref="C37:P37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</mergeCells>
  <conditionalFormatting sqref="G32 I32 K32 O32 C32 E32 Q32">
    <cfRule type="cellIs" dxfId="2" priority="3" operator="lessThan">
      <formula>0</formula>
    </cfRule>
  </conditionalFormatting>
  <conditionalFormatting sqref="C66 E66 G66 I66 K66 O66">
    <cfRule type="cellIs" dxfId="1" priority="2" operator="lessThan">
      <formula>0</formula>
    </cfRule>
  </conditionalFormatting>
  <conditionalFormatting sqref="M32">
    <cfRule type="cellIs" dxfId="0" priority="1" operator="lessThan">
      <formula>0</formula>
    </cfRule>
  </conditionalFormatting>
  <printOptions horizontalCentered="1"/>
  <pageMargins left="0.9055118110236221" right="0.59055118110236227" top="0.78740157480314965" bottom="0.98425196850393704" header="0.31496062992125984" footer="0.51181102362204722"/>
  <pageSetup paperSize="9" scale="85" firstPageNumber="25" orientation="portrait" horizontalDpi="300" verticalDpi="300" r:id="rId1"/>
  <headerFooter alignWithMargins="0">
    <oddHeader>&amp;C&amp;"Arial Black,Normal"&amp;8TABLEAU DE BORD DE L’ECONOMIE - SECTEUR EXTERIEUR</oddHeader>
    <oddFooter>&amp;C36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2">
    <tabColor theme="9"/>
    <pageSetUpPr fitToPage="1"/>
  </sheetPr>
  <dimension ref="A1:G65"/>
  <sheetViews>
    <sheetView zoomScaleNormal="100" zoomScaleSheetLayoutView="70" zoomScalePageLayoutView="70" workbookViewId="0">
      <selection activeCell="A3" sqref="A3:B3"/>
    </sheetView>
  </sheetViews>
  <sheetFormatPr baseColWidth="10" defaultColWidth="11.42578125" defaultRowHeight="12.75" customHeight="1" x14ac:dyDescent="0.2"/>
  <cols>
    <col min="1" max="1" width="6.42578125" customWidth="1"/>
    <col min="2" max="2" width="12" customWidth="1"/>
    <col min="3" max="3" width="13.7109375" customWidth="1"/>
    <col min="4" max="4" width="8" customWidth="1"/>
    <col min="5" max="5" width="17.5703125" customWidth="1"/>
    <col min="6" max="6" width="2.28515625" customWidth="1"/>
    <col min="7" max="7" width="11.28515625" customWidth="1"/>
    <col min="8" max="12" width="11.42578125" customWidth="1"/>
  </cols>
  <sheetData>
    <row r="1" spans="1:7" ht="21" customHeight="1" x14ac:dyDescent="0.25">
      <c r="A1" s="864" t="s">
        <v>435</v>
      </c>
      <c r="B1" s="864"/>
      <c r="C1" s="864"/>
      <c r="D1" s="864"/>
      <c r="E1" s="864"/>
      <c r="F1" s="864"/>
      <c r="G1" s="426"/>
    </row>
    <row r="2" spans="1:7" ht="12.75" customHeight="1" thickBot="1" x14ac:dyDescent="0.25">
      <c r="A2" s="754"/>
      <c r="B2" s="754"/>
      <c r="C2" s="754"/>
      <c r="D2" s="754"/>
      <c r="E2" s="754"/>
      <c r="F2" s="754"/>
    </row>
    <row r="3" spans="1:7" ht="57" customHeight="1" thickBot="1" x14ac:dyDescent="0.25">
      <c r="A3" s="726" t="s">
        <v>6</v>
      </c>
      <c r="B3" s="727"/>
      <c r="C3" s="726" t="s">
        <v>218</v>
      </c>
      <c r="D3" s="730"/>
      <c r="E3" s="726" t="s">
        <v>217</v>
      </c>
      <c r="F3" s="730"/>
    </row>
    <row r="4" spans="1:7" ht="12.75" customHeight="1" x14ac:dyDescent="0.2">
      <c r="A4" s="8" t="s">
        <v>7</v>
      </c>
      <c r="B4" s="17"/>
      <c r="C4" s="6"/>
      <c r="D4" s="232"/>
      <c r="F4" s="81"/>
    </row>
    <row r="5" spans="1:7" ht="12.75" customHeight="1" x14ac:dyDescent="0.2">
      <c r="A5" s="862">
        <v>43845</v>
      </c>
      <c r="B5" s="863"/>
      <c r="C5" s="102">
        <v>36888</v>
      </c>
      <c r="D5" s="432">
        <v>0</v>
      </c>
      <c r="E5" s="245">
        <v>72.138054400000001</v>
      </c>
      <c r="F5" s="432">
        <v>0</v>
      </c>
    </row>
    <row r="6" spans="1:7" ht="12.75" customHeight="1" x14ac:dyDescent="0.2">
      <c r="A6" s="862">
        <v>43876</v>
      </c>
      <c r="B6" s="863"/>
      <c r="C6" s="102">
        <v>16515</v>
      </c>
      <c r="D6" s="432">
        <v>0</v>
      </c>
      <c r="E6" s="245">
        <v>16.1483405</v>
      </c>
      <c r="F6" s="432">
        <v>0</v>
      </c>
    </row>
    <row r="7" spans="1:7" ht="12.75" customHeight="1" x14ac:dyDescent="0.2">
      <c r="A7" s="862">
        <v>43904</v>
      </c>
      <c r="B7" s="863"/>
      <c r="C7" s="102">
        <v>9315</v>
      </c>
      <c r="D7" s="432">
        <v>0</v>
      </c>
      <c r="E7" s="245">
        <v>7.2865535999999995</v>
      </c>
      <c r="F7" s="432">
        <v>0</v>
      </c>
    </row>
    <row r="8" spans="1:7" ht="12.75" customHeight="1" x14ac:dyDescent="0.2">
      <c r="A8" s="862">
        <v>43935</v>
      </c>
      <c r="B8" s="863"/>
      <c r="C8" s="102">
        <v>0</v>
      </c>
      <c r="D8" s="432">
        <v>0</v>
      </c>
      <c r="E8" s="245" t="s">
        <v>352</v>
      </c>
      <c r="F8" s="432">
        <v>0</v>
      </c>
    </row>
    <row r="9" spans="1:7" ht="12.75" customHeight="1" x14ac:dyDescent="0.2">
      <c r="A9" s="862">
        <v>43965</v>
      </c>
      <c r="B9" s="863"/>
      <c r="C9" s="102">
        <v>0</v>
      </c>
      <c r="D9" s="432">
        <v>0</v>
      </c>
      <c r="E9" s="245" t="s">
        <v>352</v>
      </c>
      <c r="F9" s="432">
        <v>0</v>
      </c>
    </row>
    <row r="10" spans="1:7" ht="12.75" customHeight="1" x14ac:dyDescent="0.2">
      <c r="A10" s="862">
        <v>43996</v>
      </c>
      <c r="B10" s="863"/>
      <c r="C10" s="102">
        <v>0</v>
      </c>
      <c r="D10" s="432">
        <v>0</v>
      </c>
      <c r="E10" s="245" t="s">
        <v>352</v>
      </c>
      <c r="F10" s="432">
        <v>0</v>
      </c>
    </row>
    <row r="11" spans="1:7" ht="12.75" customHeight="1" x14ac:dyDescent="0.2">
      <c r="A11" s="862">
        <v>44026</v>
      </c>
      <c r="B11" s="863"/>
      <c r="C11" s="102">
        <v>0</v>
      </c>
      <c r="D11" s="432">
        <v>0</v>
      </c>
      <c r="E11" s="245" t="s">
        <v>352</v>
      </c>
      <c r="F11" s="432">
        <v>0</v>
      </c>
    </row>
    <row r="12" spans="1:7" ht="12.75" customHeight="1" x14ac:dyDescent="0.2">
      <c r="A12" s="862">
        <v>44057</v>
      </c>
      <c r="B12" s="863"/>
      <c r="C12" s="102">
        <v>0</v>
      </c>
      <c r="D12" s="432">
        <v>0</v>
      </c>
      <c r="E12" s="245" t="s">
        <v>352</v>
      </c>
      <c r="F12" s="432">
        <v>0</v>
      </c>
    </row>
    <row r="13" spans="1:7" ht="12.75" customHeight="1" x14ac:dyDescent="0.2">
      <c r="A13" s="862">
        <v>44088</v>
      </c>
      <c r="B13" s="863"/>
      <c r="C13" s="102">
        <v>0</v>
      </c>
      <c r="D13" s="432">
        <v>0</v>
      </c>
      <c r="E13" s="245" t="s">
        <v>352</v>
      </c>
      <c r="F13" s="432">
        <v>0</v>
      </c>
    </row>
    <row r="14" spans="1:7" ht="12.75" customHeight="1" x14ac:dyDescent="0.2">
      <c r="A14" s="862">
        <v>44118</v>
      </c>
      <c r="B14" s="863"/>
      <c r="C14" s="102">
        <v>2661</v>
      </c>
      <c r="D14" s="432">
        <v>0</v>
      </c>
      <c r="E14" s="245" t="s">
        <v>352</v>
      </c>
      <c r="F14" s="432">
        <v>0</v>
      </c>
    </row>
    <row r="15" spans="1:7" ht="12.75" customHeight="1" x14ac:dyDescent="0.2">
      <c r="A15" s="862">
        <v>44149</v>
      </c>
      <c r="B15" s="863"/>
      <c r="C15" s="102">
        <v>1087</v>
      </c>
      <c r="D15" s="432">
        <v>0</v>
      </c>
      <c r="E15" s="245" t="s">
        <v>352</v>
      </c>
      <c r="F15" s="432">
        <v>0</v>
      </c>
    </row>
    <row r="16" spans="1:7" ht="12.75" customHeight="1" x14ac:dyDescent="0.2">
      <c r="A16" s="862">
        <v>44179</v>
      </c>
      <c r="B16" s="863"/>
      <c r="C16" s="102">
        <v>1864</v>
      </c>
      <c r="D16" s="432">
        <v>0</v>
      </c>
      <c r="E16" s="245" t="s">
        <v>352</v>
      </c>
      <c r="F16" s="432">
        <v>0</v>
      </c>
    </row>
    <row r="17" spans="1:6" ht="12.75" customHeight="1" x14ac:dyDescent="0.2">
      <c r="A17" s="862">
        <v>44210</v>
      </c>
      <c r="B17" s="863"/>
      <c r="C17" s="102">
        <v>3612</v>
      </c>
      <c r="D17" s="432">
        <v>0</v>
      </c>
      <c r="E17" s="245" t="s">
        <v>352</v>
      </c>
      <c r="F17" s="432">
        <v>0</v>
      </c>
    </row>
    <row r="18" spans="1:6" ht="12.75" customHeight="1" x14ac:dyDescent="0.2">
      <c r="A18" s="862">
        <v>44241</v>
      </c>
      <c r="B18" s="863"/>
      <c r="C18" s="102">
        <v>1890</v>
      </c>
      <c r="D18" s="432">
        <v>0</v>
      </c>
      <c r="E18" s="245" t="s">
        <v>352</v>
      </c>
      <c r="F18" s="432">
        <v>0</v>
      </c>
    </row>
    <row r="19" spans="1:6" ht="12.75" customHeight="1" x14ac:dyDescent="0.2">
      <c r="A19" s="862">
        <v>44269</v>
      </c>
      <c r="B19" s="863"/>
      <c r="C19" s="102">
        <v>1991</v>
      </c>
      <c r="D19" s="432">
        <v>0</v>
      </c>
      <c r="E19" s="245" t="s">
        <v>352</v>
      </c>
      <c r="F19" s="432">
        <v>0</v>
      </c>
    </row>
    <row r="20" spans="1:6" ht="12.75" customHeight="1" x14ac:dyDescent="0.2">
      <c r="A20" s="862">
        <v>44300</v>
      </c>
      <c r="B20" s="863"/>
      <c r="C20" s="102">
        <v>394</v>
      </c>
      <c r="D20" s="432">
        <v>0</v>
      </c>
      <c r="E20" s="245" t="s">
        <v>352</v>
      </c>
      <c r="F20" s="432">
        <v>0</v>
      </c>
    </row>
    <row r="21" spans="1:6" ht="12.75" customHeight="1" x14ac:dyDescent="0.2">
      <c r="A21" s="862">
        <v>44330</v>
      </c>
      <c r="B21" s="863"/>
      <c r="C21" s="102">
        <v>181</v>
      </c>
      <c r="D21" s="432">
        <v>0</v>
      </c>
      <c r="E21" s="245" t="s">
        <v>352</v>
      </c>
      <c r="F21" s="432">
        <v>0</v>
      </c>
    </row>
    <row r="22" spans="1:6" ht="12.75" customHeight="1" x14ac:dyDescent="0.2">
      <c r="A22" s="862">
        <v>44361</v>
      </c>
      <c r="B22" s="863"/>
      <c r="C22" s="102">
        <v>559</v>
      </c>
      <c r="D22" s="432">
        <v>0</v>
      </c>
      <c r="E22" s="245" t="s">
        <v>352</v>
      </c>
      <c r="F22" s="432">
        <v>0</v>
      </c>
    </row>
    <row r="23" spans="1:6" ht="12.75" customHeight="1" x14ac:dyDescent="0.2">
      <c r="A23" s="862">
        <v>44391</v>
      </c>
      <c r="B23" s="863"/>
      <c r="C23" s="102">
        <v>973</v>
      </c>
      <c r="D23" s="432">
        <v>0</v>
      </c>
      <c r="E23" s="245" t="s">
        <v>352</v>
      </c>
      <c r="F23" s="432">
        <v>0</v>
      </c>
    </row>
    <row r="24" spans="1:6" ht="12.75" customHeight="1" x14ac:dyDescent="0.2">
      <c r="A24" s="862">
        <v>44422</v>
      </c>
      <c r="B24" s="863"/>
      <c r="C24" s="102">
        <v>3350</v>
      </c>
      <c r="D24" s="432">
        <v>0</v>
      </c>
      <c r="E24" s="245" t="s">
        <v>352</v>
      </c>
      <c r="F24" s="432">
        <v>0</v>
      </c>
    </row>
    <row r="25" spans="1:6" ht="12.75" customHeight="1" x14ac:dyDescent="0.2">
      <c r="A25" s="862">
        <v>44453</v>
      </c>
      <c r="B25" s="863"/>
      <c r="C25" s="102">
        <v>2775</v>
      </c>
      <c r="D25" s="432">
        <v>0</v>
      </c>
      <c r="E25" s="245" t="s">
        <v>352</v>
      </c>
      <c r="F25" s="432">
        <v>0</v>
      </c>
    </row>
    <row r="26" spans="1:6" ht="12.75" customHeight="1" x14ac:dyDescent="0.2">
      <c r="A26" s="862">
        <v>44483</v>
      </c>
      <c r="B26" s="863"/>
      <c r="C26" s="102">
        <v>2944</v>
      </c>
      <c r="D26" s="432">
        <v>0</v>
      </c>
      <c r="E26" s="245" t="s">
        <v>352</v>
      </c>
      <c r="F26" s="432">
        <v>0</v>
      </c>
    </row>
    <row r="27" spans="1:6" ht="12.75" customHeight="1" x14ac:dyDescent="0.2">
      <c r="A27" s="862">
        <v>44514</v>
      </c>
      <c r="B27" s="863"/>
      <c r="C27" s="102">
        <v>8302</v>
      </c>
      <c r="D27" s="432">
        <v>0</v>
      </c>
      <c r="E27" s="245" t="s">
        <v>352</v>
      </c>
      <c r="F27" s="432">
        <v>0</v>
      </c>
    </row>
    <row r="28" spans="1:6" ht="12.75" customHeight="1" x14ac:dyDescent="0.2">
      <c r="A28" s="862">
        <v>44544</v>
      </c>
      <c r="B28" s="863"/>
      <c r="C28" s="102">
        <v>4718</v>
      </c>
      <c r="D28" s="432" t="s">
        <v>129</v>
      </c>
      <c r="E28" s="245" t="s">
        <v>352</v>
      </c>
      <c r="F28" s="432">
        <v>0</v>
      </c>
    </row>
    <row r="29" spans="1:6" ht="12.75" customHeight="1" x14ac:dyDescent="0.2">
      <c r="A29" s="6"/>
      <c r="B29" s="18"/>
      <c r="C29" s="102"/>
      <c r="D29" s="18"/>
      <c r="E29" s="246"/>
      <c r="F29" s="81"/>
    </row>
    <row r="30" spans="1:6" ht="12.75" customHeight="1" x14ac:dyDescent="0.2">
      <c r="A30" s="742" t="s">
        <v>437</v>
      </c>
      <c r="B30" s="760"/>
      <c r="C30" s="96">
        <v>31689</v>
      </c>
      <c r="D30" s="11"/>
      <c r="E30" s="243">
        <v>0</v>
      </c>
      <c r="F30" s="81"/>
    </row>
    <row r="31" spans="1:6" ht="12.75" customHeight="1" x14ac:dyDescent="0.2">
      <c r="A31" s="742" t="s">
        <v>438</v>
      </c>
      <c r="B31" s="760"/>
      <c r="C31" s="96">
        <v>68330</v>
      </c>
      <c r="D31" s="11"/>
      <c r="E31" s="243">
        <v>95.57294850000001</v>
      </c>
      <c r="F31" s="81"/>
    </row>
    <row r="32" spans="1:6" ht="12.75" customHeight="1" thickBot="1" x14ac:dyDescent="0.25">
      <c r="A32" s="181" t="s">
        <v>5</v>
      </c>
      <c r="B32" s="180" t="s">
        <v>439</v>
      </c>
      <c r="C32" s="147">
        <v>-0.53623591394702186</v>
      </c>
      <c r="D32" s="146"/>
      <c r="E32" s="244">
        <v>-1</v>
      </c>
      <c r="F32" s="79"/>
    </row>
    <row r="33" spans="1:6" ht="12.75" customHeight="1" x14ac:dyDescent="0.2">
      <c r="A33" s="38" t="s">
        <v>354</v>
      </c>
      <c r="D33" s="525" t="s">
        <v>216</v>
      </c>
      <c r="F33" s="525" t="s">
        <v>343</v>
      </c>
    </row>
    <row r="55" s="2" customFormat="1" ht="12.75" customHeight="1" x14ac:dyDescent="0.2"/>
    <row r="64" ht="0.75" customHeight="1" x14ac:dyDescent="0.2"/>
    <row r="65" ht="12.75" hidden="1" customHeight="1" x14ac:dyDescent="0.2"/>
  </sheetData>
  <mergeCells count="30">
    <mergeCell ref="A1:F2"/>
    <mergeCell ref="A22:B22"/>
    <mergeCell ref="A15:B15"/>
    <mergeCell ref="A16:B16"/>
    <mergeCell ref="A21:B21"/>
    <mergeCell ref="A17:B17"/>
    <mergeCell ref="A18:B18"/>
    <mergeCell ref="A19:B19"/>
    <mergeCell ref="A20:B20"/>
    <mergeCell ref="A10:B10"/>
    <mergeCell ref="A11:B11"/>
    <mergeCell ref="A12:B12"/>
    <mergeCell ref="A13:B13"/>
    <mergeCell ref="A14:B14"/>
    <mergeCell ref="A3:B3"/>
    <mergeCell ref="A5:B5"/>
    <mergeCell ref="A9:B9"/>
    <mergeCell ref="A31:B31"/>
    <mergeCell ref="A23:B23"/>
    <mergeCell ref="A24:B24"/>
    <mergeCell ref="A25:B25"/>
    <mergeCell ref="A26:B26"/>
    <mergeCell ref="A27:B27"/>
    <mergeCell ref="A28:B28"/>
    <mergeCell ref="A30:B30"/>
    <mergeCell ref="C3:D3"/>
    <mergeCell ref="E3:F3"/>
    <mergeCell ref="A6:B6"/>
    <mergeCell ref="A7:B7"/>
    <mergeCell ref="A8:B8"/>
  </mergeCells>
  <conditionalFormatting sqref="C32 E32">
    <cfRule type="cellIs" dxfId="51" priority="3" operator="lessThan">
      <formula>0</formula>
    </cfRule>
  </conditionalFormatting>
  <printOptions horizontalCentered="1" verticalCentered="1"/>
  <pageMargins left="0.98425196850393704" right="0.59055118110236227" top="0.78740157480314965" bottom="0.98425196850393704" header="0.31496062992125984" footer="0.51181102362204722"/>
  <pageSetup paperSize="9" scale="88" firstPageNumber="25" orientation="portrait" r:id="rId1"/>
  <headerFooter alignWithMargins="0">
    <oddHeader>&amp;C&amp;"Arial Black,Normal"&amp;8TABLEAU DE BORD DE L’ECONOMIE - SECTEUR EXTERIEUR</oddHeader>
    <oddFooter>&amp;C38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4">
    <tabColor theme="9"/>
  </sheetPr>
  <dimension ref="A1:L66"/>
  <sheetViews>
    <sheetView showZeros="0" zoomScaleNormal="100" zoomScalePageLayoutView="90" workbookViewId="0">
      <selection activeCell="U31" sqref="U31"/>
    </sheetView>
  </sheetViews>
  <sheetFormatPr baseColWidth="10" defaultColWidth="11.42578125" defaultRowHeight="12.75" customHeight="1" x14ac:dyDescent="0.2"/>
  <cols>
    <col min="1" max="1" width="10.7109375" customWidth="1"/>
    <col min="2" max="2" width="14.140625" customWidth="1"/>
    <col min="3" max="3" width="11.140625" customWidth="1"/>
    <col min="4" max="4" width="2.42578125" style="35" customWidth="1"/>
    <col min="5" max="5" width="11.42578125" customWidth="1"/>
    <col min="6" max="6" width="2.5703125" customWidth="1"/>
    <col min="7" max="7" width="12.85546875" customWidth="1"/>
    <col min="8" max="8" width="1.85546875" customWidth="1"/>
    <col min="9" max="9" width="11.5703125" customWidth="1"/>
    <col min="10" max="10" width="2" customWidth="1"/>
    <col min="11" max="11" width="11.28515625" customWidth="1"/>
    <col min="12" max="12" width="1.85546875" customWidth="1"/>
  </cols>
  <sheetData>
    <row r="1" spans="1:12" ht="22.5" customHeight="1" x14ac:dyDescent="0.2">
      <c r="A1" s="864" t="s">
        <v>436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</row>
    <row r="2" spans="1:12" ht="12.75" customHeight="1" thickBot="1" x14ac:dyDescent="0.25">
      <c r="A2" s="754"/>
      <c r="B2" s="754"/>
      <c r="C2" s="754"/>
      <c r="D2" s="754"/>
      <c r="E2" s="754"/>
      <c r="F2" s="754"/>
      <c r="G2" s="754"/>
      <c r="H2" s="754"/>
      <c r="I2" s="754"/>
      <c r="J2" s="754"/>
      <c r="K2" s="754"/>
      <c r="L2" s="754"/>
    </row>
    <row r="3" spans="1:12" ht="12.75" customHeight="1" x14ac:dyDescent="0.2">
      <c r="A3" s="719" t="s">
        <v>6</v>
      </c>
      <c r="B3" s="755"/>
      <c r="C3" s="868" t="s">
        <v>19</v>
      </c>
      <c r="D3" s="869"/>
      <c r="E3" s="869"/>
      <c r="F3" s="869"/>
      <c r="G3" s="869"/>
      <c r="H3" s="869"/>
      <c r="I3" s="869"/>
      <c r="J3" s="869"/>
      <c r="K3" s="869"/>
      <c r="L3" s="870"/>
    </row>
    <row r="4" spans="1:12" ht="102" customHeight="1" x14ac:dyDescent="0.2">
      <c r="A4" s="721"/>
      <c r="B4" s="871"/>
      <c r="C4" s="872" t="s">
        <v>127</v>
      </c>
      <c r="D4" s="873"/>
      <c r="E4" s="874" t="s">
        <v>337</v>
      </c>
      <c r="F4" s="875"/>
      <c r="G4" s="874" t="s">
        <v>123</v>
      </c>
      <c r="H4" s="875"/>
      <c r="I4" s="874" t="s">
        <v>351</v>
      </c>
      <c r="J4" s="873"/>
      <c r="K4" s="865" t="s">
        <v>338</v>
      </c>
      <c r="L4" s="865"/>
    </row>
    <row r="5" spans="1:12" ht="30" customHeight="1" thickBot="1" x14ac:dyDescent="0.25">
      <c r="A5" s="736"/>
      <c r="B5" s="777"/>
      <c r="C5" s="876" t="s">
        <v>126</v>
      </c>
      <c r="D5" s="866"/>
      <c r="E5" s="877" t="s">
        <v>125</v>
      </c>
      <c r="F5" s="867"/>
      <c r="G5" s="866" t="s">
        <v>125</v>
      </c>
      <c r="H5" s="866"/>
      <c r="I5" s="877" t="s">
        <v>124</v>
      </c>
      <c r="J5" s="867"/>
      <c r="K5" s="866" t="s">
        <v>349</v>
      </c>
      <c r="L5" s="867"/>
    </row>
    <row r="6" spans="1:12" ht="12.75" customHeight="1" x14ac:dyDescent="0.2">
      <c r="A6" s="878">
        <v>43814</v>
      </c>
      <c r="B6" s="879"/>
      <c r="C6" s="200">
        <v>65.854545454545459</v>
      </c>
      <c r="D6" s="434">
        <v>0</v>
      </c>
      <c r="E6" s="202">
        <v>13.335238095238097</v>
      </c>
      <c r="F6" s="433">
        <v>0</v>
      </c>
      <c r="G6" s="201">
        <v>82.765882352941176</v>
      </c>
      <c r="H6" s="434">
        <v>0</v>
      </c>
      <c r="I6" s="202">
        <v>397</v>
      </c>
      <c r="J6" s="433">
        <v>0</v>
      </c>
      <c r="K6" s="201">
        <v>7.6538330555555598</v>
      </c>
      <c r="L6" s="435">
        <v>0</v>
      </c>
    </row>
    <row r="7" spans="1:12" ht="12.75" customHeight="1" x14ac:dyDescent="0.2">
      <c r="A7" s="878">
        <v>43845</v>
      </c>
      <c r="B7" s="879"/>
      <c r="C7" s="200">
        <v>63.601999999999997</v>
      </c>
      <c r="D7" s="434">
        <v>0</v>
      </c>
      <c r="E7" s="202">
        <v>14.167</v>
      </c>
      <c r="F7" s="433">
        <v>0</v>
      </c>
      <c r="G7" s="201">
        <v>79.153999999999996</v>
      </c>
      <c r="H7" s="434">
        <v>0</v>
      </c>
      <c r="I7" s="202">
        <v>428.52199999999999</v>
      </c>
      <c r="J7" s="433">
        <v>0</v>
      </c>
      <c r="K7" s="201">
        <v>7.9710000000000001</v>
      </c>
      <c r="L7" s="435">
        <v>0</v>
      </c>
    </row>
    <row r="8" spans="1:12" ht="12.75" customHeight="1" x14ac:dyDescent="0.2">
      <c r="A8" s="878">
        <v>43876</v>
      </c>
      <c r="B8" s="879"/>
      <c r="C8" s="200">
        <v>55.003999999999998</v>
      </c>
      <c r="D8" s="434">
        <v>0</v>
      </c>
      <c r="E8" s="202">
        <v>15.071</v>
      </c>
      <c r="F8" s="433">
        <v>0</v>
      </c>
      <c r="G8" s="201">
        <v>77.295000000000002</v>
      </c>
      <c r="H8" s="434">
        <v>0</v>
      </c>
      <c r="I8" s="202">
        <v>430.25</v>
      </c>
      <c r="J8" s="433">
        <v>0</v>
      </c>
      <c r="K8" s="201">
        <v>7.407</v>
      </c>
      <c r="L8" s="435">
        <v>0</v>
      </c>
    </row>
    <row r="9" spans="1:12" ht="12.75" customHeight="1" x14ac:dyDescent="0.2">
      <c r="A9" s="878">
        <v>43904</v>
      </c>
      <c r="B9" s="879"/>
      <c r="C9" s="200">
        <v>32.981999999999999</v>
      </c>
      <c r="D9" s="434">
        <v>0</v>
      </c>
      <c r="E9" s="202">
        <v>11.805</v>
      </c>
      <c r="F9" s="433">
        <v>0</v>
      </c>
      <c r="G9" s="201">
        <v>76.962999999999994</v>
      </c>
      <c r="H9" s="434">
        <v>0</v>
      </c>
      <c r="I9" s="202">
        <v>471.68200000000002</v>
      </c>
      <c r="J9" s="433">
        <v>0</v>
      </c>
      <c r="K9" s="201">
        <v>7.4569999999999999</v>
      </c>
      <c r="L9" s="435">
        <v>0</v>
      </c>
    </row>
    <row r="10" spans="1:12" ht="12.75" customHeight="1" x14ac:dyDescent="0.2">
      <c r="A10" s="878">
        <v>43935</v>
      </c>
      <c r="B10" s="879"/>
      <c r="C10" s="200">
        <v>23.337</v>
      </c>
      <c r="D10" s="434">
        <v>0</v>
      </c>
      <c r="E10" s="202">
        <v>10.052</v>
      </c>
      <c r="F10" s="433">
        <v>0</v>
      </c>
      <c r="G10" s="201">
        <v>74.394000000000005</v>
      </c>
      <c r="H10" s="434">
        <v>0</v>
      </c>
      <c r="I10" s="202">
        <v>542.81799999999998</v>
      </c>
      <c r="J10" s="433">
        <v>0</v>
      </c>
      <c r="K10" s="201">
        <v>7.0739999999999998</v>
      </c>
      <c r="L10" s="435">
        <v>0</v>
      </c>
    </row>
    <row r="11" spans="1:12" ht="12.75" customHeight="1" x14ac:dyDescent="0.2">
      <c r="A11" s="878">
        <v>43965</v>
      </c>
      <c r="B11" s="879"/>
      <c r="C11" s="200">
        <v>31.024999999999999</v>
      </c>
      <c r="D11" s="434">
        <v>0</v>
      </c>
      <c r="E11" s="202">
        <v>10.641</v>
      </c>
      <c r="F11" s="433">
        <v>0</v>
      </c>
      <c r="G11" s="201">
        <v>75.126999999999995</v>
      </c>
      <c r="H11" s="434">
        <v>0</v>
      </c>
      <c r="I11" s="202">
        <v>498.85700000000003</v>
      </c>
      <c r="J11" s="433">
        <v>0</v>
      </c>
      <c r="K11" s="201">
        <v>7.3150000000000004</v>
      </c>
      <c r="L11" s="435">
        <v>0</v>
      </c>
    </row>
    <row r="12" spans="1:12" ht="12.75" customHeight="1" x14ac:dyDescent="0.2">
      <c r="A12" s="878">
        <v>43996</v>
      </c>
      <c r="B12" s="879"/>
      <c r="C12" s="200">
        <v>39.927</v>
      </c>
      <c r="D12" s="434">
        <v>0</v>
      </c>
      <c r="E12" s="202">
        <v>11.827999999999999</v>
      </c>
      <c r="F12" s="433">
        <v>0</v>
      </c>
      <c r="G12" s="201">
        <v>74.965000000000003</v>
      </c>
      <c r="H12" s="434">
        <v>0</v>
      </c>
      <c r="I12" s="202">
        <v>503.04500000000002</v>
      </c>
      <c r="J12" s="433">
        <v>0</v>
      </c>
      <c r="K12" s="201">
        <v>8.0359999999999996</v>
      </c>
      <c r="L12" s="435">
        <v>0</v>
      </c>
    </row>
    <row r="13" spans="1:12" ht="12.75" customHeight="1" x14ac:dyDescent="0.2">
      <c r="A13" s="878">
        <v>44026</v>
      </c>
      <c r="B13" s="879"/>
      <c r="C13" s="200">
        <v>42.813000000000002</v>
      </c>
      <c r="D13" s="434">
        <v>0</v>
      </c>
      <c r="E13" s="202">
        <v>11.901999999999999</v>
      </c>
      <c r="F13" s="433">
        <v>0</v>
      </c>
      <c r="G13" s="201">
        <v>78.331000000000003</v>
      </c>
      <c r="H13" s="434">
        <v>0</v>
      </c>
      <c r="I13" s="202">
        <v>464.47800000000001</v>
      </c>
      <c r="J13" s="433">
        <v>0</v>
      </c>
      <c r="K13" s="201">
        <v>7.1070000000000002</v>
      </c>
      <c r="L13" s="435">
        <v>0</v>
      </c>
    </row>
    <row r="14" spans="1:12" ht="12.75" customHeight="1" x14ac:dyDescent="0.2">
      <c r="A14" s="878">
        <v>44057</v>
      </c>
      <c r="B14" s="879"/>
      <c r="C14" s="200">
        <v>44.256999999999998</v>
      </c>
      <c r="D14" s="434">
        <v>0</v>
      </c>
      <c r="E14" s="202">
        <v>12.814</v>
      </c>
      <c r="F14" s="433">
        <v>0</v>
      </c>
      <c r="G14" s="201">
        <v>82.239000000000004</v>
      </c>
      <c r="H14" s="434">
        <v>0</v>
      </c>
      <c r="I14" s="202">
        <v>484.42899999999997</v>
      </c>
      <c r="J14" s="433">
        <v>0</v>
      </c>
      <c r="K14" s="201">
        <v>6.9429999999999996</v>
      </c>
      <c r="L14" s="435">
        <v>0</v>
      </c>
    </row>
    <row r="15" spans="1:12" ht="12.75" customHeight="1" x14ac:dyDescent="0.2">
      <c r="A15" s="878">
        <v>44088</v>
      </c>
      <c r="B15" s="879"/>
      <c r="C15" s="200">
        <v>41.085000000000001</v>
      </c>
      <c r="D15" s="434">
        <v>0</v>
      </c>
      <c r="E15" s="202">
        <v>12.441000000000001</v>
      </c>
      <c r="F15" s="433">
        <v>0</v>
      </c>
      <c r="G15" s="201">
        <v>81.103999999999999</v>
      </c>
      <c r="H15" s="434">
        <v>0</v>
      </c>
      <c r="I15" s="202">
        <v>491.90899999999999</v>
      </c>
      <c r="J15" s="433">
        <v>0</v>
      </c>
      <c r="K15" s="201">
        <v>6.79</v>
      </c>
      <c r="L15" s="435">
        <v>0</v>
      </c>
    </row>
    <row r="16" spans="1:12" ht="12.75" customHeight="1" x14ac:dyDescent="0.2">
      <c r="A16" s="878">
        <v>44118</v>
      </c>
      <c r="B16" s="879"/>
      <c r="C16" s="200">
        <v>40.47</v>
      </c>
      <c r="D16" s="434">
        <v>0</v>
      </c>
      <c r="E16" s="202">
        <v>14.288</v>
      </c>
      <c r="F16" s="433">
        <v>0</v>
      </c>
      <c r="G16" s="201">
        <v>76.792000000000002</v>
      </c>
      <c r="H16" s="434">
        <v>0</v>
      </c>
      <c r="I16" s="202">
        <v>458.86399999999998</v>
      </c>
      <c r="J16" s="433">
        <v>0</v>
      </c>
      <c r="K16" s="201">
        <v>6.8760000000000003</v>
      </c>
      <c r="L16" s="435">
        <v>0</v>
      </c>
    </row>
    <row r="17" spans="1:12" ht="12.75" customHeight="1" x14ac:dyDescent="0.2">
      <c r="A17" s="878">
        <v>44149</v>
      </c>
      <c r="B17" s="879"/>
      <c r="C17" s="200">
        <v>43.223999999999997</v>
      </c>
      <c r="D17" s="434">
        <v>0</v>
      </c>
      <c r="E17" s="202">
        <v>14.933999999999999</v>
      </c>
      <c r="F17" s="433">
        <v>0</v>
      </c>
      <c r="G17" s="201">
        <v>81.222999999999999</v>
      </c>
      <c r="H17" s="434">
        <v>0</v>
      </c>
      <c r="I17" s="202">
        <v>459.85700000000003</v>
      </c>
      <c r="J17" s="433">
        <v>0</v>
      </c>
      <c r="K17" s="201">
        <v>7.2050000000000001</v>
      </c>
      <c r="L17" s="435">
        <v>0</v>
      </c>
    </row>
    <row r="18" spans="1:12" ht="12.75" customHeight="1" x14ac:dyDescent="0.2">
      <c r="A18" s="878">
        <v>44179</v>
      </c>
      <c r="B18" s="879"/>
      <c r="C18" s="200">
        <v>49.853999999999999</v>
      </c>
      <c r="D18" s="434">
        <v>0</v>
      </c>
      <c r="E18" s="202">
        <v>14.667999999999999</v>
      </c>
      <c r="F18" s="433">
        <v>0</v>
      </c>
      <c r="G18" s="201">
        <v>80.849999999999994</v>
      </c>
      <c r="H18" s="434">
        <v>0</v>
      </c>
      <c r="I18" s="202">
        <v>499.34800000000001</v>
      </c>
      <c r="J18" s="433">
        <v>0</v>
      </c>
      <c r="K18" s="201">
        <v>7.8109999999999999</v>
      </c>
      <c r="L18" s="435">
        <v>0</v>
      </c>
    </row>
    <row r="19" spans="1:12" ht="12.75" customHeight="1" x14ac:dyDescent="0.2">
      <c r="A19" s="878">
        <v>44210</v>
      </c>
      <c r="B19" s="879"/>
      <c r="C19" s="200">
        <v>54.551000000000002</v>
      </c>
      <c r="D19" s="434">
        <v>0</v>
      </c>
      <c r="E19" s="202">
        <v>15.916</v>
      </c>
      <c r="F19" s="433">
        <v>0</v>
      </c>
      <c r="G19" s="201">
        <v>81.143000000000001</v>
      </c>
      <c r="H19" s="434">
        <v>0</v>
      </c>
      <c r="I19" s="202">
        <v>518.476</v>
      </c>
      <c r="J19" s="433">
        <v>0</v>
      </c>
      <c r="K19" s="201">
        <v>7.5438593554000501</v>
      </c>
      <c r="L19" s="435">
        <v>0</v>
      </c>
    </row>
    <row r="20" spans="1:12" ht="12.75" customHeight="1" x14ac:dyDescent="0.2">
      <c r="A20" s="878">
        <v>44241</v>
      </c>
      <c r="B20" s="879"/>
      <c r="C20" s="200">
        <v>61.963999999999999</v>
      </c>
      <c r="D20" s="434">
        <v>0</v>
      </c>
      <c r="E20" s="202">
        <v>17.001000000000001</v>
      </c>
      <c r="F20" s="433">
        <v>0</v>
      </c>
      <c r="G20" s="201">
        <v>85.343999999999994</v>
      </c>
      <c r="H20" s="434">
        <v>0</v>
      </c>
      <c r="I20" s="202">
        <v>535.75</v>
      </c>
      <c r="J20" s="433">
        <v>0</v>
      </c>
      <c r="K20" s="201">
        <v>7.4338038346349702</v>
      </c>
      <c r="L20" s="435">
        <v>0</v>
      </c>
    </row>
    <row r="21" spans="1:12" ht="12.75" customHeight="1" x14ac:dyDescent="0.2">
      <c r="A21" s="878">
        <v>44269</v>
      </c>
      <c r="B21" s="879"/>
      <c r="C21" s="200">
        <v>65.186999999999998</v>
      </c>
      <c r="D21" s="434">
        <v>0</v>
      </c>
      <c r="E21" s="202">
        <v>15.805999999999999</v>
      </c>
      <c r="F21" s="433">
        <v>0</v>
      </c>
      <c r="G21" s="201">
        <v>86.322000000000003</v>
      </c>
      <c r="H21" s="434">
        <v>0</v>
      </c>
      <c r="I21" s="202">
        <v>502.34800000000001</v>
      </c>
      <c r="J21" s="433">
        <v>0</v>
      </c>
      <c r="K21" s="201">
        <v>6.51210191711119</v>
      </c>
      <c r="L21" s="435">
        <v>0</v>
      </c>
    </row>
    <row r="22" spans="1:12" ht="12.75" customHeight="1" x14ac:dyDescent="0.2">
      <c r="A22" s="878">
        <v>44300</v>
      </c>
      <c r="B22" s="879"/>
      <c r="C22" s="200">
        <v>64.77000000000001</v>
      </c>
      <c r="D22" s="434">
        <v>0</v>
      </c>
      <c r="E22" s="202">
        <v>16.237619047619045</v>
      </c>
      <c r="F22" s="433">
        <v>0</v>
      </c>
      <c r="G22" s="201">
        <v>86.705680653649111</v>
      </c>
      <c r="H22" s="434">
        <v>0</v>
      </c>
      <c r="I22" s="202">
        <v>470.27272727272725</v>
      </c>
      <c r="J22" s="433">
        <v>0</v>
      </c>
      <c r="K22" s="201">
        <v>7.1155853999999996</v>
      </c>
      <c r="L22" s="435">
        <v>0</v>
      </c>
    </row>
    <row r="23" spans="1:12" ht="12.75" customHeight="1" x14ac:dyDescent="0.2">
      <c r="A23" s="878">
        <v>44330</v>
      </c>
      <c r="B23" s="879"/>
      <c r="C23" s="200">
        <v>68.043333333333351</v>
      </c>
      <c r="D23" s="434">
        <v>0</v>
      </c>
      <c r="E23" s="202">
        <v>17.203333333333333</v>
      </c>
      <c r="F23" s="433">
        <v>0</v>
      </c>
      <c r="G23" s="201">
        <v>93.248119439993232</v>
      </c>
      <c r="H23" s="434">
        <v>0</v>
      </c>
      <c r="I23" s="202">
        <v>477.1904761904762</v>
      </c>
      <c r="J23" s="433">
        <v>0</v>
      </c>
      <c r="K23" s="201">
        <v>7.4073584210526304</v>
      </c>
      <c r="L23" s="435">
        <v>0</v>
      </c>
    </row>
    <row r="24" spans="1:12" ht="12.75" customHeight="1" x14ac:dyDescent="0.2">
      <c r="A24" s="878">
        <v>44361</v>
      </c>
      <c r="B24" s="879"/>
      <c r="C24" s="200">
        <v>73.067272727272723</v>
      </c>
      <c r="D24" s="434">
        <v>0</v>
      </c>
      <c r="E24" s="202">
        <v>17.21409090909091</v>
      </c>
      <c r="F24" s="433">
        <v>0</v>
      </c>
      <c r="G24" s="201">
        <v>98.887759187219203</v>
      </c>
      <c r="H24" s="434">
        <v>0</v>
      </c>
      <c r="I24" s="202">
        <v>454.86363636363637</v>
      </c>
      <c r="J24" s="433">
        <v>0</v>
      </c>
      <c r="K24" s="201">
        <v>7.4330550909090896</v>
      </c>
      <c r="L24" s="435">
        <v>0</v>
      </c>
    </row>
    <row r="25" spans="1:12" ht="12.75" customHeight="1" x14ac:dyDescent="0.2">
      <c r="A25" s="878">
        <v>44391</v>
      </c>
      <c r="B25" s="879"/>
      <c r="C25" s="200">
        <v>74.39</v>
      </c>
      <c r="D25" s="434">
        <v>0</v>
      </c>
      <c r="E25" s="202">
        <v>17.714761904761911</v>
      </c>
      <c r="F25" s="433">
        <v>0</v>
      </c>
      <c r="G25" s="201">
        <v>109.55561229243003</v>
      </c>
      <c r="H25" s="434">
        <v>0</v>
      </c>
      <c r="I25" s="202">
        <v>414.86363636363637</v>
      </c>
      <c r="J25" s="433">
        <v>0</v>
      </c>
      <c r="K25" s="201">
        <v>7.7181661500000001</v>
      </c>
      <c r="L25" s="435">
        <v>0</v>
      </c>
    </row>
    <row r="26" spans="1:12" ht="12.75" customHeight="1" x14ac:dyDescent="0.2">
      <c r="A26" s="878">
        <v>44422</v>
      </c>
      <c r="B26" s="879"/>
      <c r="C26" s="200">
        <v>70.02</v>
      </c>
      <c r="D26" s="434">
        <v>0</v>
      </c>
      <c r="E26" s="202">
        <v>19.383636363636363</v>
      </c>
      <c r="F26" s="433">
        <v>0</v>
      </c>
      <c r="G26" s="201">
        <v>110.48605909531555</v>
      </c>
      <c r="H26" s="434">
        <v>0</v>
      </c>
      <c r="I26" s="202">
        <v>386.77272727272725</v>
      </c>
      <c r="J26" s="433">
        <v>0</v>
      </c>
      <c r="K26" s="201">
        <v>8.0519236363636395</v>
      </c>
      <c r="L26" s="435">
        <v>0</v>
      </c>
    </row>
    <row r="27" spans="1:12" ht="12.75" customHeight="1" x14ac:dyDescent="0.2">
      <c r="A27" s="878">
        <v>44453</v>
      </c>
      <c r="B27" s="879"/>
      <c r="C27" s="200">
        <v>74.599999999999994</v>
      </c>
      <c r="D27" s="434">
        <v>0</v>
      </c>
      <c r="E27" s="202">
        <v>19.264285714285716</v>
      </c>
      <c r="F27" s="433">
        <v>0</v>
      </c>
      <c r="G27" s="201">
        <v>121.78214903501156</v>
      </c>
      <c r="H27" s="434">
        <v>0</v>
      </c>
      <c r="I27" s="202">
        <v>387</v>
      </c>
      <c r="J27" s="433">
        <v>0</v>
      </c>
      <c r="K27" s="201">
        <v>8.2057247368421091</v>
      </c>
      <c r="L27" s="435">
        <v>0</v>
      </c>
    </row>
    <row r="28" spans="1:12" ht="12.75" customHeight="1" x14ac:dyDescent="0.2">
      <c r="A28" s="878">
        <v>44483</v>
      </c>
      <c r="B28" s="879"/>
      <c r="C28" s="200">
        <v>83.649999999999991</v>
      </c>
      <c r="D28" s="434">
        <v>0</v>
      </c>
      <c r="E28" s="202">
        <v>19.61904761904762</v>
      </c>
      <c r="F28" s="433">
        <v>0</v>
      </c>
      <c r="G28" s="201">
        <v>122.6149339558564</v>
      </c>
      <c r="H28" s="434">
        <v>0</v>
      </c>
      <c r="I28" s="202">
        <v>388.90476190476193</v>
      </c>
      <c r="J28" s="433">
        <v>0</v>
      </c>
      <c r="K28" s="201">
        <v>8.0864463333333294</v>
      </c>
      <c r="L28" s="435">
        <v>0</v>
      </c>
    </row>
    <row r="29" spans="1:12" ht="12.75" customHeight="1" x14ac:dyDescent="0.2">
      <c r="A29" s="878">
        <v>44514</v>
      </c>
      <c r="B29" s="879"/>
      <c r="C29" s="200">
        <v>80.766363636363636</v>
      </c>
      <c r="D29" s="434">
        <v>0</v>
      </c>
      <c r="E29" s="202">
        <v>19.746190476190481</v>
      </c>
      <c r="F29" s="433">
        <v>0</v>
      </c>
      <c r="G29" s="201">
        <v>127.42357819994713</v>
      </c>
      <c r="H29" s="434">
        <v>0</v>
      </c>
      <c r="I29" s="202">
        <v>379.45454545454544</v>
      </c>
      <c r="J29" s="433">
        <v>0</v>
      </c>
      <c r="K29" s="201">
        <v>8.0864463333333294</v>
      </c>
      <c r="L29" s="435">
        <v>0</v>
      </c>
    </row>
    <row r="30" spans="1:12" ht="12.75" customHeight="1" x14ac:dyDescent="0.2">
      <c r="A30" s="6"/>
      <c r="B30" s="61"/>
      <c r="C30" s="23"/>
      <c r="D30" s="67"/>
      <c r="E30" s="143"/>
      <c r="F30" s="10"/>
      <c r="G30" s="61"/>
      <c r="H30" s="61"/>
      <c r="I30" s="143"/>
      <c r="J30" s="10"/>
      <c r="L30" s="444"/>
    </row>
    <row r="31" spans="1:12" ht="12.75" customHeight="1" x14ac:dyDescent="0.2">
      <c r="A31" s="742" t="s">
        <v>453</v>
      </c>
      <c r="B31" s="743"/>
      <c r="C31" s="72">
        <v>70.091724517906343</v>
      </c>
      <c r="D31" s="77"/>
      <c r="E31" s="442">
        <v>17.736905942542307</v>
      </c>
      <c r="F31" s="178"/>
      <c r="G31" s="136">
        <v>102.13753562358384</v>
      </c>
      <c r="H31" s="136"/>
      <c r="I31" s="442">
        <v>446.89968280204636</v>
      </c>
      <c r="J31" s="178"/>
      <c r="K31" s="136">
        <v>7.599497382634576</v>
      </c>
      <c r="L31" s="81"/>
    </row>
    <row r="32" spans="1:12" ht="12.75" customHeight="1" x14ac:dyDescent="0.2">
      <c r="A32" s="742" t="s">
        <v>454</v>
      </c>
      <c r="B32" s="743"/>
      <c r="C32" s="72">
        <v>41.611454545454542</v>
      </c>
      <c r="D32" s="68"/>
      <c r="E32" s="443">
        <v>12.722090909090911</v>
      </c>
      <c r="F32" s="11"/>
      <c r="G32" s="136">
        <v>77.962454545454548</v>
      </c>
      <c r="H32" s="64"/>
      <c r="I32" s="443">
        <v>475.8828181818181</v>
      </c>
      <c r="J32" s="11"/>
      <c r="K32" s="136">
        <v>7.2891818181818175</v>
      </c>
      <c r="L32" s="81"/>
    </row>
    <row r="33" spans="1:12" ht="12.75" customHeight="1" thickBot="1" x14ac:dyDescent="0.25">
      <c r="A33" s="7" t="s">
        <v>5</v>
      </c>
      <c r="B33" s="199" t="s">
        <v>455</v>
      </c>
      <c r="C33" s="75">
        <v>0.68443341583604567</v>
      </c>
      <c r="D33" s="86"/>
      <c r="E33" s="451">
        <v>0.39418166945088617</v>
      </c>
      <c r="F33" s="452"/>
      <c r="G33" s="86">
        <v>0.31008619750465227</v>
      </c>
      <c r="H33" s="86"/>
      <c r="I33" s="451">
        <v>-6.0903933221430839E-2</v>
      </c>
      <c r="J33" s="452"/>
      <c r="K33" s="451">
        <v>4.257207080206471E-2</v>
      </c>
      <c r="L33" s="450"/>
    </row>
    <row r="34" spans="1:12" ht="12.75" customHeight="1" x14ac:dyDescent="0.2">
      <c r="A34" s="60" t="s">
        <v>203</v>
      </c>
      <c r="H34" s="21" t="s">
        <v>130</v>
      </c>
      <c r="I34" s="21" t="s">
        <v>293</v>
      </c>
    </row>
    <row r="35" spans="1:12" ht="12.75" customHeight="1" x14ac:dyDescent="0.2">
      <c r="A35" s="9"/>
    </row>
    <row r="56" spans="1:4" s="2" customFormat="1" ht="12.75" customHeight="1" x14ac:dyDescent="0.2">
      <c r="A56" s="24"/>
      <c r="D56" s="70"/>
    </row>
    <row r="65" ht="0.75" customHeight="1" x14ac:dyDescent="0.2"/>
    <row r="66" ht="12.75" hidden="1" customHeight="1" x14ac:dyDescent="0.2"/>
  </sheetData>
  <mergeCells count="39">
    <mergeCell ref="A6:B6"/>
    <mergeCell ref="A16:B16"/>
    <mergeCell ref="A17:B17"/>
    <mergeCell ref="A18:B18"/>
    <mergeCell ref="A19:B19"/>
    <mergeCell ref="A14:B14"/>
    <mergeCell ref="A13:B13"/>
    <mergeCell ref="A11:B11"/>
    <mergeCell ref="A12:B12"/>
    <mergeCell ref="A15:B15"/>
    <mergeCell ref="A32:B32"/>
    <mergeCell ref="A9:B9"/>
    <mergeCell ref="A10:B10"/>
    <mergeCell ref="A7:B7"/>
    <mergeCell ref="A8:B8"/>
    <mergeCell ref="A24:B24"/>
    <mergeCell ref="A27:B27"/>
    <mergeCell ref="A28:B28"/>
    <mergeCell ref="A29:B29"/>
    <mergeCell ref="A31:B31"/>
    <mergeCell ref="A25:B25"/>
    <mergeCell ref="A26:B26"/>
    <mergeCell ref="A20:B20"/>
    <mergeCell ref="A21:B21"/>
    <mergeCell ref="A22:B22"/>
    <mergeCell ref="A23:B23"/>
    <mergeCell ref="A1:L2"/>
    <mergeCell ref="K4:L4"/>
    <mergeCell ref="K5:L5"/>
    <mergeCell ref="C3:L3"/>
    <mergeCell ref="A3:B5"/>
    <mergeCell ref="C4:D4"/>
    <mergeCell ref="E4:F4"/>
    <mergeCell ref="G4:H4"/>
    <mergeCell ref="I4:J4"/>
    <mergeCell ref="C5:D5"/>
    <mergeCell ref="E5:F5"/>
    <mergeCell ref="G5:H5"/>
    <mergeCell ref="I5:J5"/>
  </mergeCells>
  <conditionalFormatting sqref="C33 E33 G33 I33">
    <cfRule type="cellIs" dxfId="50" priority="5" operator="lessThan">
      <formula>0</formula>
    </cfRule>
  </conditionalFormatting>
  <conditionalFormatting sqref="K33">
    <cfRule type="cellIs" dxfId="49" priority="1" operator="lessThan">
      <formula>0</formula>
    </cfRule>
  </conditionalFormatting>
  <printOptions horizontalCentered="1" verticalCentered="1"/>
  <pageMargins left="0.98425196850393704" right="0.59055118110236227" top="0.59055118110236227" bottom="0.98425196850393704" header="0.31496062992125984" footer="0.51181102362204722"/>
  <pageSetup paperSize="9" scale="82" firstPageNumber="25" orientation="portrait" horizontalDpi="300" verticalDpi="300" r:id="rId1"/>
  <headerFooter alignWithMargins="0">
    <oddHeader>&amp;C&amp;"Arial Black,Normal"&amp;8TABLEAU DE BORD DE L’ECONOMIE - SECTEUR EXTERIEUR</oddHeader>
    <oddFooter>&amp;C39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2578125" defaultRowHeight="15" x14ac:dyDescent="0.25"/>
  <cols>
    <col min="1" max="1" width="47.7109375" style="129" customWidth="1"/>
    <col min="2" max="2" width="16" style="129" customWidth="1"/>
    <col min="3" max="3" width="17.28515625" style="129" customWidth="1"/>
    <col min="4" max="4" width="15.85546875" style="129" customWidth="1"/>
    <col min="5" max="6" width="14.85546875" style="129" customWidth="1"/>
    <col min="7" max="16384" width="11.42578125" style="129"/>
  </cols>
  <sheetData>
    <row r="1" spans="1:12" ht="33" customHeight="1" x14ac:dyDescent="0.25">
      <c r="A1" s="679" t="s">
        <v>265</v>
      </c>
      <c r="B1" s="676"/>
      <c r="C1" s="676"/>
      <c r="D1" s="676"/>
      <c r="E1" s="677"/>
      <c r="F1" s="272"/>
    </row>
    <row r="2" spans="1:12" ht="62.25" customHeight="1" thickBot="1" x14ac:dyDescent="0.3">
      <c r="A2" s="253"/>
      <c r="B2" s="254" t="s">
        <v>259</v>
      </c>
      <c r="C2" s="254" t="s">
        <v>260</v>
      </c>
      <c r="D2" s="254" t="s">
        <v>261</v>
      </c>
      <c r="E2" s="255" t="s">
        <v>262</v>
      </c>
      <c r="F2" s="273"/>
    </row>
    <row r="3" spans="1:12" x14ac:dyDescent="0.25">
      <c r="A3" s="155" t="s">
        <v>219</v>
      </c>
      <c r="B3" s="229"/>
      <c r="C3" s="230"/>
      <c r="D3" s="231"/>
      <c r="E3" s="267"/>
    </row>
    <row r="4" spans="1:12" x14ac:dyDescent="0.25">
      <c r="A4" s="130" t="s">
        <v>267</v>
      </c>
      <c r="B4" s="208"/>
      <c r="C4" s="151"/>
      <c r="E4" s="280"/>
    </row>
    <row r="5" spans="1:12" x14ac:dyDescent="0.25">
      <c r="A5" s="256" t="s">
        <v>239</v>
      </c>
      <c r="B5" s="264">
        <v>0.122</v>
      </c>
      <c r="C5" s="258">
        <v>0.11899999999999999</v>
      </c>
      <c r="D5" s="265">
        <v>0.14599999999999999</v>
      </c>
      <c r="E5" s="268">
        <v>0.18099999999999999</v>
      </c>
      <c r="F5" s="259"/>
      <c r="H5" s="251"/>
    </row>
    <row r="6" spans="1:12" x14ac:dyDescent="0.25">
      <c r="A6" s="256" t="s">
        <v>240</v>
      </c>
      <c r="B6" s="264">
        <v>0.57699999999999996</v>
      </c>
      <c r="C6" s="258">
        <v>0.58399999999999996</v>
      </c>
      <c r="D6" s="265">
        <v>0.57499999999999996</v>
      </c>
      <c r="E6" s="268">
        <v>0.51600000000000001</v>
      </c>
      <c r="F6" s="259"/>
    </row>
    <row r="7" spans="1:12" x14ac:dyDescent="0.25">
      <c r="A7" s="256" t="s">
        <v>241</v>
      </c>
      <c r="B7" s="264">
        <v>0.27100000000000002</v>
      </c>
      <c r="C7" s="258">
        <v>0.26300000000000001</v>
      </c>
      <c r="D7" s="265">
        <v>0.23899999999999999</v>
      </c>
      <c r="E7" s="268">
        <v>0.26900000000000002</v>
      </c>
      <c r="F7" s="259"/>
    </row>
    <row r="8" spans="1:12" ht="15.75" x14ac:dyDescent="0.25">
      <c r="A8" s="263" t="s">
        <v>238</v>
      </c>
      <c r="B8" s="260">
        <v>-0.14920350206003499</v>
      </c>
      <c r="C8" s="261">
        <v>-0.14379029330979001</v>
      </c>
      <c r="D8" s="262">
        <v>-9.3431871689229007E-2</v>
      </c>
      <c r="E8" s="269">
        <v>-8.6999999999999994E-2</v>
      </c>
      <c r="F8" s="262"/>
    </row>
    <row r="9" spans="1:12" x14ac:dyDescent="0.25">
      <c r="A9" s="206"/>
      <c r="B9" s="209"/>
      <c r="C9" s="152"/>
      <c r="D9" s="205"/>
      <c r="E9" s="270"/>
      <c r="F9" s="132"/>
      <c r="H9" s="252"/>
      <c r="I9" s="252"/>
    </row>
    <row r="10" spans="1:12" x14ac:dyDescent="0.25">
      <c r="A10" s="130" t="s">
        <v>220</v>
      </c>
      <c r="B10" s="208"/>
      <c r="C10" s="151"/>
      <c r="D10" s="207"/>
      <c r="E10" s="270"/>
      <c r="F10" s="132"/>
    </row>
    <row r="11" spans="1:12" x14ac:dyDescent="0.25">
      <c r="A11" s="206" t="s">
        <v>221</v>
      </c>
      <c r="B11" s="257">
        <v>-0.49563440860215102</v>
      </c>
      <c r="C11" s="258">
        <v>-0.49563440860215102</v>
      </c>
      <c r="D11" s="259">
        <v>-0.49563440860215102</v>
      </c>
      <c r="E11" s="268">
        <v>-0.49563440860215102</v>
      </c>
      <c r="F11" s="259"/>
      <c r="H11" s="133" t="str">
        <f>B2</f>
        <v>2nd trimestre 
par rapport au 1er trimestre</v>
      </c>
      <c r="I11" s="133" t="str">
        <f>C2</f>
        <v>3ème trimestre 
par rapport au 2nd trimestre</v>
      </c>
      <c r="J11" s="133" t="str">
        <f>D2</f>
        <v>Perspective d'évolution au 4ème trimestre</v>
      </c>
      <c r="K11" s="133" t="str">
        <f>E2</f>
        <v>2nd trim. 2013
par rapport au 2nd trim. 2012</v>
      </c>
      <c r="L11" s="133" t="e">
        <f>#REF!</f>
        <v>#REF!</v>
      </c>
    </row>
    <row r="12" spans="1:12" x14ac:dyDescent="0.25">
      <c r="A12" s="206" t="s">
        <v>222</v>
      </c>
      <c r="B12" s="257">
        <v>0</v>
      </c>
      <c r="C12" s="258">
        <v>0</v>
      </c>
      <c r="D12" s="259">
        <v>0</v>
      </c>
      <c r="E12" s="268">
        <v>0.58799999999999997</v>
      </c>
      <c r="F12" s="259"/>
      <c r="G12" s="129" t="str">
        <f>A18</f>
        <v>BTP</v>
      </c>
      <c r="H12" s="252">
        <f>B18</f>
        <v>-0.448381078224101</v>
      </c>
      <c r="I12" s="252">
        <f>C18</f>
        <v>-0.415412262156448</v>
      </c>
      <c r="J12" s="252">
        <f>D18</f>
        <v>-0.355897463002114</v>
      </c>
      <c r="K12" s="252">
        <f>E18</f>
        <v>-0.31047145877378401</v>
      </c>
      <c r="L12" s="207" t="e">
        <f>#REF!</f>
        <v>#REF!</v>
      </c>
    </row>
    <row r="13" spans="1:12" x14ac:dyDescent="0.25">
      <c r="A13" s="206" t="s">
        <v>223</v>
      </c>
      <c r="B13" s="257">
        <v>-0.36297560975609799</v>
      </c>
      <c r="C13" s="258">
        <v>-0.23392953929539301</v>
      </c>
      <c r="D13" s="259">
        <v>-0.15645528455284599</v>
      </c>
      <c r="E13" s="268">
        <v>-0.231669376693767</v>
      </c>
      <c r="F13" s="259"/>
      <c r="G13" s="129" t="str">
        <f>A13</f>
        <v>Industrie alimentaires</v>
      </c>
      <c r="H13" s="252">
        <f>B13</f>
        <v>-0.36297560975609799</v>
      </c>
      <c r="I13" s="252">
        <f>C13</f>
        <v>-0.23392953929539301</v>
      </c>
      <c r="J13" s="252">
        <f>D13</f>
        <v>-0.15645528455284599</v>
      </c>
      <c r="K13" s="252">
        <f>E13</f>
        <v>-0.231669376693767</v>
      </c>
      <c r="L13" s="207" t="e">
        <f>#REF!</f>
        <v>#REF!</v>
      </c>
    </row>
    <row r="14" spans="1:12" x14ac:dyDescent="0.25">
      <c r="A14" s="206" t="s">
        <v>224</v>
      </c>
      <c r="B14" s="257">
        <v>0</v>
      </c>
      <c r="C14" s="258">
        <v>0</v>
      </c>
      <c r="D14" s="259">
        <v>0</v>
      </c>
      <c r="E14" s="268">
        <v>0.3528</v>
      </c>
      <c r="F14" s="259"/>
      <c r="G14" s="129" t="str">
        <f>A21</f>
        <v>Banques</v>
      </c>
      <c r="H14" s="252">
        <f>B21</f>
        <v>-0.19435632183908</v>
      </c>
      <c r="I14" s="252">
        <f>C21</f>
        <v>2.9873563218390801E-2</v>
      </c>
      <c r="J14" s="252">
        <f>D21</f>
        <v>7.7942528735632205E-2</v>
      </c>
      <c r="K14" s="252">
        <f>E21</f>
        <v>-0.30009195402298799</v>
      </c>
      <c r="L14" s="207" t="e">
        <f>#REF!</f>
        <v>#REF!</v>
      </c>
    </row>
    <row r="15" spans="1:12" x14ac:dyDescent="0.25">
      <c r="A15" s="206" t="s">
        <v>225</v>
      </c>
      <c r="B15" s="257">
        <v>-0.485081027667984</v>
      </c>
      <c r="C15" s="258">
        <v>-0.50647826086956504</v>
      </c>
      <c r="D15" s="259">
        <v>-0.38203754940711498</v>
      </c>
      <c r="E15" s="268">
        <v>-0.38462747035573103</v>
      </c>
      <c r="F15" s="259"/>
    </row>
    <row r="16" spans="1:12" x14ac:dyDescent="0.25">
      <c r="A16" s="206" t="s">
        <v>226</v>
      </c>
      <c r="B16" s="257">
        <v>-0.206365974282888</v>
      </c>
      <c r="C16" s="258">
        <v>-0.218357072205737</v>
      </c>
      <c r="D16" s="259">
        <v>-0.146261127596439</v>
      </c>
      <c r="E16" s="268">
        <v>-0.28131355093966398</v>
      </c>
      <c r="F16" s="259"/>
    </row>
    <row r="17" spans="1:10" x14ac:dyDescent="0.25">
      <c r="A17" s="206" t="s">
        <v>227</v>
      </c>
      <c r="B17" s="257">
        <v>0.34375</v>
      </c>
      <c r="C17" s="258">
        <v>0</v>
      </c>
      <c r="D17" s="259">
        <v>-0.34375</v>
      </c>
      <c r="E17" s="268">
        <v>0.34375</v>
      </c>
      <c r="F17" s="259"/>
      <c r="G17" s="129" t="s">
        <v>64</v>
      </c>
      <c r="H17" s="129">
        <v>2.9462125101500813</v>
      </c>
      <c r="I17" s="129">
        <v>8.5358975012288507</v>
      </c>
      <c r="J17" s="129">
        <v>-3.3197910061650515</v>
      </c>
    </row>
    <row r="18" spans="1:10" x14ac:dyDescent="0.25">
      <c r="A18" s="206" t="s">
        <v>228</v>
      </c>
      <c r="B18" s="257">
        <v>-0.448381078224101</v>
      </c>
      <c r="C18" s="258">
        <v>-0.415412262156448</v>
      </c>
      <c r="D18" s="259">
        <v>-0.355897463002114</v>
      </c>
      <c r="E18" s="268">
        <v>-0.31047145877378401</v>
      </c>
      <c r="F18" s="259"/>
      <c r="G18" s="129" t="s">
        <v>52</v>
      </c>
      <c r="H18" s="129">
        <v>4.5098261369946879</v>
      </c>
      <c r="I18" s="129">
        <v>10.702953620782507</v>
      </c>
      <c r="J18" s="129">
        <v>-0.19009475724354186</v>
      </c>
    </row>
    <row r="19" spans="1:10" x14ac:dyDescent="0.25">
      <c r="A19" s="206" t="s">
        <v>58</v>
      </c>
      <c r="B19" s="257">
        <v>-0.124144111443567</v>
      </c>
      <c r="C19" s="258">
        <v>-0.151971697650464</v>
      </c>
      <c r="D19" s="259">
        <v>-5.69514886937754E-2</v>
      </c>
      <c r="E19" s="268">
        <v>-6.1746505125815497E-2</v>
      </c>
      <c r="F19" s="259"/>
      <c r="G19" s="129" t="s">
        <v>53</v>
      </c>
      <c r="H19" s="129">
        <v>1.6380572285603634</v>
      </c>
      <c r="I19" s="129">
        <v>1.8049466478324838</v>
      </c>
      <c r="J19" s="129">
        <v>-7.9795667050436503</v>
      </c>
    </row>
    <row r="20" spans="1:10" x14ac:dyDescent="0.25">
      <c r="A20" s="206" t="s">
        <v>229</v>
      </c>
      <c r="B20" s="257">
        <v>-4.84670018856065E-2</v>
      </c>
      <c r="C20" s="258">
        <v>-3.1459773727215597E-2</v>
      </c>
      <c r="D20" s="259">
        <v>-1.9090718625602299E-2</v>
      </c>
      <c r="E20" s="268">
        <v>-4.3688455897758202E-2</v>
      </c>
      <c r="F20" s="259"/>
      <c r="G20" s="129" t="s">
        <v>54</v>
      </c>
      <c r="H20" s="129">
        <v>1.0000000000000009</v>
      </c>
      <c r="I20" s="129">
        <v>30.360941658042218</v>
      </c>
      <c r="J20" s="129">
        <v>9.9087770167827216E-2</v>
      </c>
    </row>
    <row r="21" spans="1:10" x14ac:dyDescent="0.25">
      <c r="A21" s="206" t="s">
        <v>230</v>
      </c>
      <c r="B21" s="257">
        <v>-0.19435632183908</v>
      </c>
      <c r="C21" s="258">
        <v>2.9873563218390801E-2</v>
      </c>
      <c r="D21" s="259">
        <v>7.7942528735632205E-2</v>
      </c>
      <c r="E21" s="268">
        <v>-0.30009195402298799</v>
      </c>
      <c r="F21" s="259"/>
      <c r="G21" s="129" t="s">
        <v>66</v>
      </c>
      <c r="H21" s="129">
        <v>0</v>
      </c>
      <c r="I21" s="129">
        <v>57.269683648731196</v>
      </c>
      <c r="J21" s="129">
        <v>34.019417224528596</v>
      </c>
    </row>
    <row r="22" spans="1:10" x14ac:dyDescent="0.25">
      <c r="A22" s="206" t="s">
        <v>99</v>
      </c>
      <c r="B22" s="257">
        <v>0</v>
      </c>
      <c r="C22" s="258">
        <v>0</v>
      </c>
      <c r="D22" s="259">
        <v>0</v>
      </c>
      <c r="E22" s="268">
        <v>0</v>
      </c>
      <c r="F22" s="259"/>
      <c r="G22" s="129" t="s">
        <v>67</v>
      </c>
      <c r="H22" s="129">
        <v>9.0000000000000071</v>
      </c>
      <c r="I22" s="129">
        <v>-11.151403639278456</v>
      </c>
      <c r="J22" s="129">
        <v>54.723853131521885</v>
      </c>
    </row>
    <row r="23" spans="1:10" x14ac:dyDescent="0.25">
      <c r="A23" s="334" t="s">
        <v>294</v>
      </c>
      <c r="B23" s="257">
        <v>-0.27984177480117201</v>
      </c>
      <c r="C23" s="258">
        <v>-0.19676726663876101</v>
      </c>
      <c r="D23" s="259">
        <v>-0.32267015487651701</v>
      </c>
      <c r="E23" s="268">
        <v>-0.16667308497279201</v>
      </c>
      <c r="F23" s="259"/>
      <c r="G23" s="129" t="s">
        <v>55</v>
      </c>
      <c r="H23" s="129">
        <v>6.8999999999999728</v>
      </c>
      <c r="I23" s="129">
        <v>-0.40580360195949794</v>
      </c>
      <c r="J23" s="129">
        <v>7.5186169057480878</v>
      </c>
    </row>
    <row r="24" spans="1:10" x14ac:dyDescent="0.25">
      <c r="A24" s="206" t="s">
        <v>231</v>
      </c>
      <c r="B24" s="257">
        <v>-0.15094326241134801</v>
      </c>
      <c r="C24" s="258">
        <v>-0.10581205673758901</v>
      </c>
      <c r="D24" s="259">
        <v>0.30188652482269501</v>
      </c>
      <c r="E24" s="268">
        <v>-0.25675531914893601</v>
      </c>
      <c r="F24" s="259"/>
      <c r="G24" s="129" t="s">
        <v>68</v>
      </c>
      <c r="H24" s="129">
        <v>12.47</v>
      </c>
      <c r="I24" s="129">
        <v>-5.9</v>
      </c>
      <c r="J24" s="129">
        <v>-1.7826894878524999</v>
      </c>
    </row>
    <row r="25" spans="1:10" x14ac:dyDescent="0.25">
      <c r="A25" s="206" t="s">
        <v>232</v>
      </c>
      <c r="B25" s="257">
        <v>-0.39556338028169002</v>
      </c>
      <c r="C25" s="258">
        <v>-0.39556338028169002</v>
      </c>
      <c r="D25" s="259">
        <v>-0.39556338028169002</v>
      </c>
      <c r="E25" s="268">
        <v>-0.28062816901408399</v>
      </c>
      <c r="F25" s="259"/>
      <c r="G25" s="129" t="s">
        <v>69</v>
      </c>
      <c r="H25" s="129">
        <v>3.0000000000000027</v>
      </c>
      <c r="I25" s="129">
        <v>9.9999999999988987E-2</v>
      </c>
      <c r="J25" s="129">
        <v>17.304839742126198</v>
      </c>
    </row>
    <row r="26" spans="1:10" x14ac:dyDescent="0.25">
      <c r="A26" s="206" t="s">
        <v>233</v>
      </c>
      <c r="B26" s="257">
        <v>-0.42571558441558399</v>
      </c>
      <c r="C26" s="258">
        <v>-0.40349220779220801</v>
      </c>
      <c r="D26" s="259">
        <v>-0.40349220779220801</v>
      </c>
      <c r="E26" s="268">
        <v>-0.42571558441558399</v>
      </c>
      <c r="F26" s="259"/>
      <c r="G26" s="129" t="s">
        <v>70</v>
      </c>
      <c r="H26" s="129">
        <v>-9.0999999999999854</v>
      </c>
      <c r="I26" s="129">
        <v>-5.9000000000000057</v>
      </c>
      <c r="J26" s="129">
        <v>-14.511738983255263</v>
      </c>
    </row>
    <row r="27" spans="1:10" ht="15.75" thickBot="1" x14ac:dyDescent="0.3">
      <c r="A27" s="135"/>
      <c r="B27" s="210"/>
      <c r="C27" s="154"/>
      <c r="D27" s="153"/>
      <c r="E27" s="271"/>
      <c r="F27" s="132"/>
      <c r="G27" s="129" t="s">
        <v>71</v>
      </c>
      <c r="H27" s="129">
        <v>-5.500000000000016</v>
      </c>
      <c r="I27" s="129">
        <v>-19.274708209052349</v>
      </c>
      <c r="J27" s="129">
        <v>3.0000000000000249</v>
      </c>
    </row>
    <row r="28" spans="1:10" x14ac:dyDescent="0.25">
      <c r="A28" s="266" t="s">
        <v>234</v>
      </c>
      <c r="B28" s="132"/>
      <c r="C28" s="132"/>
      <c r="D28" s="132"/>
      <c r="E28" s="132"/>
      <c r="F28" s="132"/>
      <c r="G28" s="129" t="s">
        <v>72</v>
      </c>
      <c r="H28" s="129">
        <v>-7.2999999999999954</v>
      </c>
      <c r="I28" s="129">
        <v>-0.20000000000000018</v>
      </c>
      <c r="J28" s="129">
        <v>-7.6308805208557873</v>
      </c>
    </row>
    <row r="29" spans="1:10" x14ac:dyDescent="0.25">
      <c r="B29" s="132"/>
      <c r="C29" s="132"/>
      <c r="D29" s="132"/>
      <c r="E29" s="132"/>
      <c r="F29" s="132"/>
      <c r="G29" s="129" t="s">
        <v>73</v>
      </c>
      <c r="H29" s="129">
        <v>-4.3999999999999932</v>
      </c>
      <c r="I29" s="129">
        <v>-24.579066346668434</v>
      </c>
      <c r="J29" s="129">
        <v>7.2858866307657921</v>
      </c>
    </row>
    <row r="30" spans="1:10" x14ac:dyDescent="0.25">
      <c r="B30" s="132"/>
      <c r="C30" s="132"/>
      <c r="D30" s="132"/>
      <c r="E30" s="132"/>
      <c r="F30" s="132"/>
      <c r="G30" s="129" t="s">
        <v>74</v>
      </c>
      <c r="H30" s="129">
        <v>-5.100000000000005</v>
      </c>
      <c r="I30" s="129">
        <v>-6.2000000000000055</v>
      </c>
      <c r="J30" s="129">
        <v>0</v>
      </c>
    </row>
    <row r="31" spans="1:10" x14ac:dyDescent="0.25">
      <c r="G31" s="129" t="s">
        <v>75</v>
      </c>
      <c r="H31" s="129">
        <v>9.2000000000000313</v>
      </c>
      <c r="I31" s="129">
        <v>-33.666666666666679</v>
      </c>
      <c r="J31" s="129">
        <v>-12.729617377376401</v>
      </c>
    </row>
    <row r="32" spans="1:10" x14ac:dyDescent="0.25">
      <c r="G32" s="129" t="s">
        <v>76</v>
      </c>
      <c r="H32" s="129">
        <v>12.000000000000032</v>
      </c>
      <c r="I32" s="129">
        <v>-4.2264763716109215</v>
      </c>
      <c r="J32" s="129">
        <v>3.3329702634597336</v>
      </c>
    </row>
    <row r="33" spans="7:10" x14ac:dyDescent="0.25">
      <c r="G33" s="129" t="s">
        <v>77</v>
      </c>
      <c r="H33" s="129">
        <v>40.09999999999998</v>
      </c>
      <c r="I33" s="129">
        <v>-21.799999999999965</v>
      </c>
      <c r="J33" s="129">
        <v>-17.024798056345258</v>
      </c>
    </row>
    <row r="34" spans="7:10" x14ac:dyDescent="0.25">
      <c r="G34" s="129" t="s">
        <v>78</v>
      </c>
      <c r="H34" s="129">
        <v>-29.300000000000004</v>
      </c>
      <c r="I34" s="129">
        <v>1.6900000000000137</v>
      </c>
      <c r="J34" s="129">
        <v>-9.2929115753886506</v>
      </c>
    </row>
    <row r="35" spans="7:10" x14ac:dyDescent="0.25">
      <c r="G35" s="129" t="s">
        <v>79</v>
      </c>
      <c r="H35" s="129">
        <v>-19.662857181907111</v>
      </c>
      <c r="I35" s="129">
        <v>-28.675662065328556</v>
      </c>
      <c r="J35" s="129">
        <v>-44.490313333995665</v>
      </c>
    </row>
    <row r="36" spans="7:10" x14ac:dyDescent="0.25">
      <c r="G36" s="129" t="s">
        <v>80</v>
      </c>
      <c r="H36" s="129">
        <v>-19.000000000000007</v>
      </c>
      <c r="I36" s="129">
        <v>24.300000000000011</v>
      </c>
      <c r="J36" s="129">
        <v>22.737255602241689</v>
      </c>
    </row>
    <row r="37" spans="7:10" x14ac:dyDescent="0.25">
      <c r="G37" s="129" t="s">
        <v>28</v>
      </c>
      <c r="H37" s="129">
        <v>10.6</v>
      </c>
      <c r="I37" s="129">
        <v>-7.3</v>
      </c>
      <c r="J37" s="129">
        <v>-13.537833638898034</v>
      </c>
    </row>
    <row r="38" spans="7:10" x14ac:dyDescent="0.25">
      <c r="G38" s="129" t="s">
        <v>81</v>
      </c>
      <c r="H38" s="129">
        <v>1.2000000000000011</v>
      </c>
      <c r="I38" s="129">
        <v>-16.229688847227642</v>
      </c>
      <c r="J38" s="129">
        <v>-14.000000000000002</v>
      </c>
    </row>
    <row r="39" spans="7:10" x14ac:dyDescent="0.25">
      <c r="G39" s="129" t="s">
        <v>82</v>
      </c>
      <c r="H39" s="129">
        <v>8.2211767502635702</v>
      </c>
      <c r="I39" s="129">
        <v>-7.5401942667866599</v>
      </c>
      <c r="J39" s="129">
        <v>1.6774599604646667</v>
      </c>
    </row>
    <row r="40" spans="7:10" x14ac:dyDescent="0.25">
      <c r="G40" s="129" t="s">
        <v>83</v>
      </c>
      <c r="H40" s="129">
        <v>27.624757397237154</v>
      </c>
      <c r="I40" s="129">
        <v>-17.692379130292966</v>
      </c>
      <c r="J40" s="129">
        <v>2.5760271249192668</v>
      </c>
    </row>
    <row r="41" spans="7:10" x14ac:dyDescent="0.25">
      <c r="G41" s="129" t="s">
        <v>84</v>
      </c>
      <c r="H41" s="129">
        <v>7.2594853844827556</v>
      </c>
      <c r="I41" s="129">
        <v>-10.299999999999986</v>
      </c>
      <c r="J41" s="129">
        <v>0.95138476770899594</v>
      </c>
    </row>
    <row r="42" spans="7:10" x14ac:dyDescent="0.25">
      <c r="G42" s="129" t="s">
        <v>85</v>
      </c>
      <c r="H42" s="129">
        <v>4.6889904995389697</v>
      </c>
      <c r="I42" s="129">
        <v>-18.60450403859334</v>
      </c>
      <c r="J42" s="129">
        <v>6.7488581152585381</v>
      </c>
    </row>
    <row r="43" spans="7:10" x14ac:dyDescent="0.25">
      <c r="G43" s="129" t="s">
        <v>86</v>
      </c>
      <c r="H43" s="129">
        <v>5.8999999999999995</v>
      </c>
      <c r="I43" s="129">
        <v>-13.3</v>
      </c>
      <c r="J43" s="129">
        <v>-0.44006665360106778</v>
      </c>
    </row>
    <row r="44" spans="7:10" x14ac:dyDescent="0.25">
      <c r="G44" s="129" t="s">
        <v>57</v>
      </c>
      <c r="H44" s="129">
        <v>20.900000000000006</v>
      </c>
      <c r="I44" s="129">
        <v>9.2357811301507997</v>
      </c>
      <c r="J44" s="129">
        <v>9.9136467685200671</v>
      </c>
    </row>
    <row r="45" spans="7:10" x14ac:dyDescent="0.25">
      <c r="G45" s="129" t="s">
        <v>58</v>
      </c>
      <c r="H45" s="129">
        <v>3.3168596060694453</v>
      </c>
      <c r="I45" s="129">
        <v>3.9269522624484678</v>
      </c>
      <c r="J45" s="129">
        <v>-1.2913559487288007</v>
      </c>
    </row>
    <row r="46" spans="7:10" x14ac:dyDescent="0.25">
      <c r="G46" s="129" t="s">
        <v>59</v>
      </c>
      <c r="H46" s="129">
        <v>4</v>
      </c>
      <c r="I46" s="129">
        <v>16.7</v>
      </c>
      <c r="J46" s="129">
        <v>9.75</v>
      </c>
    </row>
    <row r="47" spans="7:10" x14ac:dyDescent="0.25">
      <c r="G47" s="129" t="s">
        <v>60</v>
      </c>
      <c r="H47" s="129">
        <v>14.2</v>
      </c>
      <c r="I47" s="129">
        <v>7.5</v>
      </c>
      <c r="J47" s="129">
        <v>16.737393399602539</v>
      </c>
    </row>
    <row r="48" spans="7:10" x14ac:dyDescent="0.25">
      <c r="G48" s="129" t="s">
        <v>187</v>
      </c>
      <c r="H48" s="129">
        <v>8.3000000000000007</v>
      </c>
      <c r="I48" s="129">
        <v>-14.399999999999999</v>
      </c>
      <c r="J48" s="129">
        <v>0.69400236478480704</v>
      </c>
    </row>
    <row r="49" spans="7:10" x14ac:dyDescent="0.25">
      <c r="G49" s="129" t="s">
        <v>188</v>
      </c>
      <c r="H49" s="129">
        <v>0</v>
      </c>
      <c r="I49" s="129">
        <v>0</v>
      </c>
      <c r="J49" s="129">
        <v>0</v>
      </c>
    </row>
    <row r="50" spans="7:10" x14ac:dyDescent="0.25">
      <c r="G50" s="129" t="s">
        <v>87</v>
      </c>
      <c r="H50" s="129">
        <v>0</v>
      </c>
      <c r="I50" s="129">
        <v>0</v>
      </c>
      <c r="J50" s="129">
        <v>0</v>
      </c>
    </row>
    <row r="51" spans="7:10" x14ac:dyDescent="0.25">
      <c r="G51" s="129" t="s">
        <v>88</v>
      </c>
      <c r="H51" s="129">
        <v>3.0000000000000027</v>
      </c>
      <c r="I51" s="129">
        <v>-5.0000000000000044</v>
      </c>
      <c r="J51" s="129">
        <v>1.0000000000000009</v>
      </c>
    </row>
    <row r="52" spans="7:10" x14ac:dyDescent="0.25">
      <c r="G52" s="129" t="s">
        <v>189</v>
      </c>
      <c r="H52" s="129">
        <v>4</v>
      </c>
      <c r="I52" s="129">
        <v>16.7</v>
      </c>
      <c r="J52" s="129">
        <v>9.75</v>
      </c>
    </row>
    <row r="70" ht="18" customHeight="1" x14ac:dyDescent="0.25"/>
    <row r="71" hidden="1" x14ac:dyDescent="0.25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2578125" defaultRowHeight="15" x14ac:dyDescent="0.25"/>
  <cols>
    <col min="1" max="1" width="47.7109375" style="129" customWidth="1"/>
    <col min="2" max="2" width="16" style="129" customWidth="1"/>
    <col min="3" max="3" width="17.28515625" style="129" customWidth="1"/>
    <col min="4" max="4" width="15.85546875" style="129" customWidth="1"/>
    <col min="5" max="6" width="14.85546875" style="129" customWidth="1"/>
    <col min="7" max="16384" width="11.42578125" style="129"/>
  </cols>
  <sheetData>
    <row r="1" spans="1:12" ht="33" customHeight="1" x14ac:dyDescent="0.25">
      <c r="A1" s="679" t="s">
        <v>266</v>
      </c>
      <c r="B1" s="676"/>
      <c r="C1" s="676"/>
      <c r="D1" s="676"/>
      <c r="E1" s="677"/>
      <c r="F1" s="272"/>
    </row>
    <row r="2" spans="1:12" ht="62.25" customHeight="1" thickBot="1" x14ac:dyDescent="0.3">
      <c r="A2" s="253"/>
      <c r="B2" s="254" t="s">
        <v>259</v>
      </c>
      <c r="C2" s="254" t="s">
        <v>260</v>
      </c>
      <c r="D2" s="254" t="s">
        <v>261</v>
      </c>
      <c r="E2" s="255" t="s">
        <v>262</v>
      </c>
      <c r="F2" s="273"/>
    </row>
    <row r="3" spans="1:12" x14ac:dyDescent="0.25">
      <c r="A3" s="155" t="s">
        <v>219</v>
      </c>
      <c r="B3" s="229"/>
      <c r="C3" s="230"/>
      <c r="D3" s="231"/>
      <c r="E3" s="267"/>
    </row>
    <row r="4" spans="1:12" x14ac:dyDescent="0.25">
      <c r="A4" s="130" t="s">
        <v>267</v>
      </c>
      <c r="B4" s="208"/>
      <c r="C4" s="151"/>
      <c r="E4" s="280"/>
    </row>
    <row r="5" spans="1:12" x14ac:dyDescent="0.25">
      <c r="A5" s="274" t="s">
        <v>242</v>
      </c>
      <c r="B5" s="264">
        <v>0.11799999999999999</v>
      </c>
      <c r="C5" s="258">
        <v>8.0000000000000002E-3</v>
      </c>
      <c r="D5" s="265">
        <v>2.1000000000000001E-2</v>
      </c>
      <c r="E5" s="268">
        <v>0.13400000000000001</v>
      </c>
      <c r="F5" s="259"/>
      <c r="H5" s="251"/>
    </row>
    <row r="6" spans="1:12" x14ac:dyDescent="0.25">
      <c r="A6" s="274" t="s">
        <v>243</v>
      </c>
      <c r="B6" s="264">
        <v>0.53900000000000003</v>
      </c>
      <c r="C6" s="258">
        <v>0.77700000000000002</v>
      </c>
      <c r="D6" s="265">
        <v>0.66100000000000003</v>
      </c>
      <c r="E6" s="268">
        <v>0.62</v>
      </c>
      <c r="F6" s="259"/>
    </row>
    <row r="7" spans="1:12" x14ac:dyDescent="0.25">
      <c r="A7" s="274" t="s">
        <v>244</v>
      </c>
      <c r="B7" s="264">
        <v>0.29699999999999999</v>
      </c>
      <c r="C7" s="258">
        <v>0.16200000000000001</v>
      </c>
      <c r="D7" s="265">
        <v>0.25600000000000001</v>
      </c>
      <c r="E7" s="268">
        <v>0.193</v>
      </c>
      <c r="F7" s="259"/>
    </row>
    <row r="8" spans="1:12" ht="15.75" x14ac:dyDescent="0.25">
      <c r="A8" s="263" t="s">
        <v>238</v>
      </c>
      <c r="B8" s="260">
        <v>-0.17899999999999999</v>
      </c>
      <c r="C8" s="261">
        <v>-0.154</v>
      </c>
      <c r="D8" s="262">
        <v>-0.23400000000000001</v>
      </c>
      <c r="E8" s="269">
        <v>-5.8999999999999997E-2</v>
      </c>
      <c r="F8" s="262"/>
    </row>
    <row r="9" spans="1:12" x14ac:dyDescent="0.25">
      <c r="A9" s="206"/>
      <c r="B9" s="209"/>
      <c r="C9" s="152"/>
      <c r="D9" s="205"/>
      <c r="E9" s="270"/>
      <c r="F9" s="132"/>
      <c r="H9" s="252"/>
      <c r="I9" s="252"/>
    </row>
    <row r="10" spans="1:12" x14ac:dyDescent="0.25">
      <c r="A10" s="130" t="s">
        <v>220</v>
      </c>
      <c r="B10" s="208"/>
      <c r="C10" s="151"/>
      <c r="D10" s="207"/>
      <c r="E10" s="270"/>
      <c r="F10" s="132"/>
    </row>
    <row r="11" spans="1:12" x14ac:dyDescent="0.25">
      <c r="A11" s="206" t="s">
        <v>221</v>
      </c>
      <c r="B11" s="257">
        <v>-7.5870967741935497E-2</v>
      </c>
      <c r="C11" s="258">
        <v>-7.5870967741935497E-2</v>
      </c>
      <c r="D11" s="259">
        <v>-3.79354838709677E-2</v>
      </c>
      <c r="E11" s="268">
        <v>-5.6903225806451602E-2</v>
      </c>
      <c r="F11" s="259"/>
      <c r="H11" s="133" t="str">
        <f>B2</f>
        <v>2nd trimestre 
par rapport au 1er trimestre</v>
      </c>
      <c r="I11" s="133" t="str">
        <f>C2</f>
        <v>3ème trimestre 
par rapport au 2nd trimestre</v>
      </c>
      <c r="J11" s="133" t="str">
        <f>D2</f>
        <v>Perspective d'évolution au 4ème trimestre</v>
      </c>
      <c r="K11" s="133" t="str">
        <f>E2</f>
        <v>2nd trim. 2013
par rapport au 2nd trim. 2012</v>
      </c>
      <c r="L11" s="133" t="e">
        <f>#REF!</f>
        <v>#REF!</v>
      </c>
    </row>
    <row r="12" spans="1:12" x14ac:dyDescent="0.25">
      <c r="A12" s="206" t="s">
        <v>222</v>
      </c>
      <c r="B12" s="257">
        <v>0.14699999999999999</v>
      </c>
      <c r="C12" s="258">
        <v>-0.14699999999999999</v>
      </c>
      <c r="D12" s="259">
        <v>-0.441</v>
      </c>
      <c r="E12" s="268">
        <v>0</v>
      </c>
      <c r="F12" s="259"/>
      <c r="G12" s="129" t="str">
        <f>A11</f>
        <v>Agriculture, élevage et sylviculture</v>
      </c>
      <c r="H12" s="252">
        <f>B11</f>
        <v>-7.5870967741935497E-2</v>
      </c>
      <c r="I12" s="252">
        <f>C11</f>
        <v>-7.5870967741935497E-2</v>
      </c>
      <c r="J12" s="252">
        <f>D11</f>
        <v>-3.79354838709677E-2</v>
      </c>
      <c r="K12" s="252">
        <f>E11</f>
        <v>-5.6903225806451602E-2</v>
      </c>
      <c r="L12" s="207" t="e">
        <f>#REF!</f>
        <v>#REF!</v>
      </c>
    </row>
    <row r="13" spans="1:12" x14ac:dyDescent="0.25">
      <c r="A13" s="206" t="s">
        <v>223</v>
      </c>
      <c r="B13" s="257">
        <v>-0.353414634146341</v>
      </c>
      <c r="C13" s="258">
        <v>-4.5907859078590803E-2</v>
      </c>
      <c r="D13" s="259">
        <v>-1.49647696476965E-2</v>
      </c>
      <c r="E13" s="268">
        <v>-0.20236314363143601</v>
      </c>
      <c r="F13" s="259"/>
      <c r="G13" s="129" t="str">
        <f>A15</f>
        <v>Textiles</v>
      </c>
      <c r="H13" s="252">
        <f>B15</f>
        <v>-0.29644071146245099</v>
      </c>
      <c r="I13" s="252">
        <f>C15</f>
        <v>-0.257865612648221</v>
      </c>
      <c r="J13" s="252">
        <f>D15</f>
        <v>-0.184576086956522</v>
      </c>
      <c r="K13" s="252">
        <f>E15</f>
        <v>-0.34024505928853799</v>
      </c>
      <c r="L13" s="207" t="e">
        <f>#REF!</f>
        <v>#REF!</v>
      </c>
    </row>
    <row r="14" spans="1:12" x14ac:dyDescent="0.25">
      <c r="A14" s="206" t="s">
        <v>224</v>
      </c>
      <c r="B14" s="257">
        <v>-0.7056</v>
      </c>
      <c r="C14" s="258">
        <v>-0.3528</v>
      </c>
      <c r="D14" s="259">
        <v>0</v>
      </c>
      <c r="E14" s="268">
        <v>-0.7056</v>
      </c>
      <c r="F14" s="259"/>
      <c r="G14" s="129" t="str">
        <f>A21</f>
        <v>Banques</v>
      </c>
      <c r="H14" s="252">
        <f>B21</f>
        <v>7.4183908045977007E-2</v>
      </c>
      <c r="I14" s="252">
        <f>C21</f>
        <v>-7.2103448275862098E-2</v>
      </c>
      <c r="J14" s="252">
        <f>D21</f>
        <v>-9.6137931034482801E-2</v>
      </c>
      <c r="K14" s="252">
        <f>E21</f>
        <v>0.122252873563218</v>
      </c>
      <c r="L14" s="207" t="e">
        <f>#REF!</f>
        <v>#REF!</v>
      </c>
    </row>
    <row r="15" spans="1:12" x14ac:dyDescent="0.25">
      <c r="A15" s="206" t="s">
        <v>225</v>
      </c>
      <c r="B15" s="257">
        <v>-0.29644071146245099</v>
      </c>
      <c r="C15" s="258">
        <v>-0.257865612648221</v>
      </c>
      <c r="D15" s="259">
        <v>-0.184576086956522</v>
      </c>
      <c r="E15" s="268">
        <v>-0.34024505928853799</v>
      </c>
      <c r="F15" s="259"/>
    </row>
    <row r="16" spans="1:12" x14ac:dyDescent="0.25">
      <c r="A16" s="206" t="s">
        <v>226</v>
      </c>
      <c r="B16" s="257">
        <v>-0.14485954500494599</v>
      </c>
      <c r="C16" s="258">
        <v>-0.21309099901087999</v>
      </c>
      <c r="D16" s="259">
        <v>-0.156416419386746</v>
      </c>
      <c r="E16" s="268">
        <v>-0.34820474777448102</v>
      </c>
      <c r="F16" s="259"/>
    </row>
    <row r="17" spans="1:10" x14ac:dyDescent="0.25">
      <c r="A17" s="206" t="s">
        <v>227</v>
      </c>
      <c r="B17" s="257">
        <v>0.11025</v>
      </c>
      <c r="C17" s="258">
        <v>0</v>
      </c>
      <c r="D17" s="259">
        <v>0</v>
      </c>
      <c r="E17" s="268">
        <v>0.11025</v>
      </c>
      <c r="F17" s="259"/>
      <c r="G17" s="129" t="s">
        <v>64</v>
      </c>
      <c r="H17" s="129">
        <v>2.9462125101500813</v>
      </c>
      <c r="I17" s="129">
        <v>8.5358975012288507</v>
      </c>
      <c r="J17" s="129">
        <v>-3.3197910061650515</v>
      </c>
    </row>
    <row r="18" spans="1:10" x14ac:dyDescent="0.25">
      <c r="A18" s="206" t="s">
        <v>228</v>
      </c>
      <c r="B18" s="257">
        <v>-0.68177854122621595</v>
      </c>
      <c r="C18" s="258">
        <v>-0.56691860465116295</v>
      </c>
      <c r="D18" s="259">
        <v>-0.47673995771670202</v>
      </c>
      <c r="E18" s="268">
        <v>-0.48321458773784398</v>
      </c>
      <c r="F18" s="259"/>
      <c r="G18" s="129" t="s">
        <v>52</v>
      </c>
      <c r="H18" s="129">
        <v>4.5098261369946879</v>
      </c>
      <c r="I18" s="129">
        <v>10.702953620782507</v>
      </c>
      <c r="J18" s="129">
        <v>-0.19009475724354186</v>
      </c>
    </row>
    <row r="19" spans="1:10" x14ac:dyDescent="0.25">
      <c r="A19" s="206" t="s">
        <v>58</v>
      </c>
      <c r="B19" s="257">
        <v>-0.198673026928925</v>
      </c>
      <c r="C19" s="258">
        <v>-0.19531009957325701</v>
      </c>
      <c r="D19" s="259">
        <v>-0.14505601608868399</v>
      </c>
      <c r="E19" s="268">
        <v>-0.20177554323833799</v>
      </c>
      <c r="F19" s="259"/>
      <c r="G19" s="129" t="s">
        <v>53</v>
      </c>
      <c r="H19" s="129">
        <v>1.6380572285603634</v>
      </c>
      <c r="I19" s="129">
        <v>1.8049466478324838</v>
      </c>
      <c r="J19" s="129">
        <v>-7.9795667050436503</v>
      </c>
    </row>
    <row r="20" spans="1:10" x14ac:dyDescent="0.25">
      <c r="A20" s="206" t="s">
        <v>229</v>
      </c>
      <c r="B20" s="257">
        <v>-1.7841399539074002E-2</v>
      </c>
      <c r="C20" s="258">
        <v>-6.7611565053425499E-3</v>
      </c>
      <c r="D20" s="259">
        <v>-0.46517179970668299</v>
      </c>
      <c r="E20" s="268">
        <v>0.431007018646554</v>
      </c>
      <c r="F20" s="259"/>
      <c r="G20" s="129" t="s">
        <v>54</v>
      </c>
      <c r="H20" s="129">
        <v>1.0000000000000009</v>
      </c>
      <c r="I20" s="129">
        <v>30.360941658042218</v>
      </c>
      <c r="J20" s="129">
        <v>9.9087770167827216E-2</v>
      </c>
    </row>
    <row r="21" spans="1:10" x14ac:dyDescent="0.25">
      <c r="A21" s="206" t="s">
        <v>230</v>
      </c>
      <c r="B21" s="257">
        <v>7.4183908045977007E-2</v>
      </c>
      <c r="C21" s="258">
        <v>-7.2103448275862098E-2</v>
      </c>
      <c r="D21" s="259">
        <v>-9.6137931034482801E-2</v>
      </c>
      <c r="E21" s="268">
        <v>0.122252873563218</v>
      </c>
      <c r="F21" s="259"/>
      <c r="G21" s="129" t="s">
        <v>66</v>
      </c>
      <c r="H21" s="129">
        <v>0</v>
      </c>
      <c r="I21" s="129">
        <v>57.269683648731196</v>
      </c>
      <c r="J21" s="129">
        <v>34.019417224528596</v>
      </c>
    </row>
    <row r="22" spans="1:10" x14ac:dyDescent="0.25">
      <c r="A22" s="206" t="s">
        <v>99</v>
      </c>
      <c r="B22" s="257">
        <v>5.5125E-2</v>
      </c>
      <c r="C22" s="258">
        <v>0</v>
      </c>
      <c r="D22" s="259">
        <v>0</v>
      </c>
      <c r="E22" s="268">
        <v>5.5125E-2</v>
      </c>
      <c r="F22" s="259"/>
      <c r="G22" s="129" t="s">
        <v>67</v>
      </c>
      <c r="H22" s="129">
        <v>9.0000000000000071</v>
      </c>
      <c r="I22" s="129">
        <v>-11.151403639278456</v>
      </c>
      <c r="J22" s="129">
        <v>54.723853131521885</v>
      </c>
    </row>
    <row r="23" spans="1:10" x14ac:dyDescent="0.25">
      <c r="A23" s="333" t="s">
        <v>294</v>
      </c>
      <c r="B23" s="257">
        <v>-0.225923817496861</v>
      </c>
      <c r="C23" s="258">
        <v>-0.168020929259104</v>
      </c>
      <c r="D23" s="259">
        <v>-0.176103809125157</v>
      </c>
      <c r="E23" s="268">
        <v>-0.17868229384679801</v>
      </c>
      <c r="F23" s="259"/>
      <c r="G23" s="129" t="s">
        <v>55</v>
      </c>
      <c r="H23" s="129">
        <v>6.8999999999999728</v>
      </c>
      <c r="I23" s="129">
        <v>-0.40580360195949794</v>
      </c>
      <c r="J23" s="129">
        <v>7.5186169057480878</v>
      </c>
    </row>
    <row r="24" spans="1:10" x14ac:dyDescent="0.25">
      <c r="A24" s="206" t="s">
        <v>231</v>
      </c>
      <c r="B24" s="257">
        <v>-0.10581205673758901</v>
      </c>
      <c r="C24" s="258">
        <v>0.15094326241134801</v>
      </c>
      <c r="D24" s="259">
        <v>0</v>
      </c>
      <c r="E24" s="268">
        <v>0.10581205673758901</v>
      </c>
      <c r="F24" s="259"/>
      <c r="G24" s="129" t="s">
        <v>68</v>
      </c>
      <c r="H24" s="129">
        <v>12.47</v>
      </c>
      <c r="I24" s="129">
        <v>-5.9</v>
      </c>
      <c r="J24" s="129">
        <v>-1.7826894878524999</v>
      </c>
    </row>
    <row r="25" spans="1:10" x14ac:dyDescent="0.25">
      <c r="A25" s="206" t="s">
        <v>232</v>
      </c>
      <c r="B25" s="257">
        <v>4.9690140845070402E-3</v>
      </c>
      <c r="C25" s="258">
        <v>0</v>
      </c>
      <c r="D25" s="259">
        <v>0</v>
      </c>
      <c r="E25" s="268">
        <v>0.16072394366197201</v>
      </c>
      <c r="F25" s="259"/>
      <c r="G25" s="129" t="s">
        <v>69</v>
      </c>
      <c r="H25" s="129">
        <v>3.0000000000000027</v>
      </c>
      <c r="I25" s="129">
        <v>9.9999999999988987E-2</v>
      </c>
      <c r="J25" s="129">
        <v>17.304839742126198</v>
      </c>
    </row>
    <row r="26" spans="1:10" x14ac:dyDescent="0.25">
      <c r="A26" s="206" t="s">
        <v>233</v>
      </c>
      <c r="B26" s="257">
        <v>-9.6323376623376603E-2</v>
      </c>
      <c r="C26" s="258">
        <v>-0.112851948051948</v>
      </c>
      <c r="D26" s="259">
        <v>-5.75714285714286E-2</v>
      </c>
      <c r="E26" s="268">
        <v>-0.112851948051948</v>
      </c>
      <c r="F26" s="259"/>
      <c r="G26" s="129" t="s">
        <v>70</v>
      </c>
      <c r="H26" s="129">
        <v>-9.0999999999999854</v>
      </c>
      <c r="I26" s="129">
        <v>-5.9000000000000057</v>
      </c>
      <c r="J26" s="129">
        <v>-14.511738983255263</v>
      </c>
    </row>
    <row r="27" spans="1:10" ht="15.75" thickBot="1" x14ac:dyDescent="0.3">
      <c r="A27" s="135"/>
      <c r="B27" s="210"/>
      <c r="C27" s="154"/>
      <c r="D27" s="153"/>
      <c r="E27" s="271"/>
      <c r="F27" s="132"/>
      <c r="G27" s="129" t="s">
        <v>71</v>
      </c>
      <c r="H27" s="129">
        <v>-5.500000000000016</v>
      </c>
      <c r="I27" s="129">
        <v>-19.274708209052349</v>
      </c>
      <c r="J27" s="129">
        <v>3.0000000000000249</v>
      </c>
    </row>
    <row r="28" spans="1:10" x14ac:dyDescent="0.25">
      <c r="A28" s="266" t="s">
        <v>234</v>
      </c>
      <c r="B28" s="132"/>
      <c r="C28" s="132"/>
      <c r="D28" s="132"/>
      <c r="E28" s="132"/>
      <c r="F28" s="132"/>
      <c r="G28" s="129" t="s">
        <v>72</v>
      </c>
      <c r="H28" s="129">
        <v>-7.2999999999999954</v>
      </c>
      <c r="I28" s="129">
        <v>-0.20000000000000018</v>
      </c>
      <c r="J28" s="129">
        <v>-7.6308805208557873</v>
      </c>
    </row>
    <row r="29" spans="1:10" x14ac:dyDescent="0.25">
      <c r="B29" s="132"/>
      <c r="C29" s="132"/>
      <c r="D29" s="132"/>
      <c r="E29" s="132"/>
      <c r="F29" s="132"/>
      <c r="G29" s="129" t="s">
        <v>73</v>
      </c>
      <c r="H29" s="129">
        <v>-4.3999999999999932</v>
      </c>
      <c r="I29" s="129">
        <v>-24.579066346668434</v>
      </c>
      <c r="J29" s="129">
        <v>7.2858866307657921</v>
      </c>
    </row>
    <row r="30" spans="1:10" x14ac:dyDescent="0.25">
      <c r="B30" s="132"/>
      <c r="C30" s="132"/>
      <c r="D30" s="132"/>
      <c r="E30" s="132"/>
      <c r="F30" s="132"/>
      <c r="G30" s="129" t="s">
        <v>74</v>
      </c>
      <c r="H30" s="129">
        <v>-5.100000000000005</v>
      </c>
      <c r="I30" s="129">
        <v>-6.2000000000000055</v>
      </c>
      <c r="J30" s="129">
        <v>0</v>
      </c>
    </row>
    <row r="31" spans="1:10" x14ac:dyDescent="0.25">
      <c r="G31" s="129" t="s">
        <v>75</v>
      </c>
      <c r="H31" s="129">
        <v>9.2000000000000313</v>
      </c>
      <c r="I31" s="129">
        <v>-33.666666666666679</v>
      </c>
      <c r="J31" s="129">
        <v>-12.729617377376401</v>
      </c>
    </row>
    <row r="32" spans="1:10" x14ac:dyDescent="0.25">
      <c r="G32" s="129" t="s">
        <v>76</v>
      </c>
      <c r="H32" s="129">
        <v>12.000000000000032</v>
      </c>
      <c r="I32" s="129">
        <v>-4.2264763716109215</v>
      </c>
      <c r="J32" s="129">
        <v>3.3329702634597336</v>
      </c>
    </row>
    <row r="33" spans="7:10" x14ac:dyDescent="0.25">
      <c r="G33" s="129" t="s">
        <v>77</v>
      </c>
      <c r="H33" s="129">
        <v>40.09999999999998</v>
      </c>
      <c r="I33" s="129">
        <v>-21.799999999999965</v>
      </c>
      <c r="J33" s="129">
        <v>-17.024798056345258</v>
      </c>
    </row>
    <row r="34" spans="7:10" x14ac:dyDescent="0.25">
      <c r="G34" s="129" t="s">
        <v>78</v>
      </c>
      <c r="H34" s="129">
        <v>-29.300000000000004</v>
      </c>
      <c r="I34" s="129">
        <v>1.6900000000000137</v>
      </c>
      <c r="J34" s="129">
        <v>-9.2929115753886506</v>
      </c>
    </row>
    <row r="35" spans="7:10" x14ac:dyDescent="0.25">
      <c r="G35" s="129" t="s">
        <v>79</v>
      </c>
      <c r="H35" s="129">
        <v>-19.662857181907111</v>
      </c>
      <c r="I35" s="129">
        <v>-28.675662065328556</v>
      </c>
      <c r="J35" s="129">
        <v>-44.490313333995665</v>
      </c>
    </row>
    <row r="36" spans="7:10" x14ac:dyDescent="0.25">
      <c r="G36" s="129" t="s">
        <v>80</v>
      </c>
      <c r="H36" s="129">
        <v>-19.000000000000007</v>
      </c>
      <c r="I36" s="129">
        <v>24.300000000000011</v>
      </c>
      <c r="J36" s="129">
        <v>22.737255602241689</v>
      </c>
    </row>
    <row r="37" spans="7:10" x14ac:dyDescent="0.25">
      <c r="G37" s="129" t="s">
        <v>28</v>
      </c>
      <c r="H37" s="129">
        <v>10.6</v>
      </c>
      <c r="I37" s="129">
        <v>-7.3</v>
      </c>
      <c r="J37" s="129">
        <v>-13.537833638898034</v>
      </c>
    </row>
    <row r="38" spans="7:10" x14ac:dyDescent="0.25">
      <c r="G38" s="129" t="s">
        <v>81</v>
      </c>
      <c r="H38" s="129">
        <v>1.2000000000000011</v>
      </c>
      <c r="I38" s="129">
        <v>-16.229688847227642</v>
      </c>
      <c r="J38" s="129">
        <v>-14.000000000000002</v>
      </c>
    </row>
    <row r="39" spans="7:10" x14ac:dyDescent="0.25">
      <c r="G39" s="129" t="s">
        <v>82</v>
      </c>
      <c r="H39" s="129">
        <v>8.2211767502635702</v>
      </c>
      <c r="I39" s="129">
        <v>-7.5401942667866599</v>
      </c>
      <c r="J39" s="129">
        <v>1.6774599604646667</v>
      </c>
    </row>
    <row r="40" spans="7:10" x14ac:dyDescent="0.25">
      <c r="G40" s="129" t="s">
        <v>83</v>
      </c>
      <c r="H40" s="129">
        <v>27.624757397237154</v>
      </c>
      <c r="I40" s="129">
        <v>-17.692379130292966</v>
      </c>
      <c r="J40" s="129">
        <v>2.5760271249192668</v>
      </c>
    </row>
    <row r="41" spans="7:10" x14ac:dyDescent="0.25">
      <c r="G41" s="129" t="s">
        <v>84</v>
      </c>
      <c r="H41" s="129">
        <v>7.2594853844827556</v>
      </c>
      <c r="I41" s="129">
        <v>-10.299999999999986</v>
      </c>
      <c r="J41" s="129">
        <v>0.95138476770899594</v>
      </c>
    </row>
    <row r="42" spans="7:10" x14ac:dyDescent="0.25">
      <c r="G42" s="129" t="s">
        <v>85</v>
      </c>
      <c r="H42" s="129">
        <v>4.6889904995389697</v>
      </c>
      <c r="I42" s="129">
        <v>-18.60450403859334</v>
      </c>
      <c r="J42" s="129">
        <v>6.7488581152585381</v>
      </c>
    </row>
    <row r="43" spans="7:10" x14ac:dyDescent="0.25">
      <c r="G43" s="129" t="s">
        <v>86</v>
      </c>
      <c r="H43" s="129">
        <v>5.8999999999999995</v>
      </c>
      <c r="I43" s="129">
        <v>-13.3</v>
      </c>
      <c r="J43" s="129">
        <v>-0.44006665360106778</v>
      </c>
    </row>
    <row r="44" spans="7:10" x14ac:dyDescent="0.25">
      <c r="G44" s="129" t="s">
        <v>57</v>
      </c>
      <c r="H44" s="129">
        <v>20.900000000000006</v>
      </c>
      <c r="I44" s="129">
        <v>9.2357811301507997</v>
      </c>
      <c r="J44" s="129">
        <v>9.9136467685200671</v>
      </c>
    </row>
    <row r="45" spans="7:10" x14ac:dyDescent="0.25">
      <c r="G45" s="129" t="s">
        <v>58</v>
      </c>
      <c r="H45" s="129">
        <v>3.3168596060694453</v>
      </c>
      <c r="I45" s="129">
        <v>3.9269522624484678</v>
      </c>
      <c r="J45" s="129">
        <v>-1.2913559487288007</v>
      </c>
    </row>
    <row r="46" spans="7:10" x14ac:dyDescent="0.25">
      <c r="G46" s="129" t="s">
        <v>59</v>
      </c>
      <c r="H46" s="129">
        <v>4</v>
      </c>
      <c r="I46" s="129">
        <v>16.7</v>
      </c>
      <c r="J46" s="129">
        <v>9.75</v>
      </c>
    </row>
    <row r="47" spans="7:10" x14ac:dyDescent="0.25">
      <c r="G47" s="129" t="s">
        <v>60</v>
      </c>
      <c r="H47" s="129">
        <v>14.2</v>
      </c>
      <c r="I47" s="129">
        <v>7.5</v>
      </c>
      <c r="J47" s="129">
        <v>16.737393399602539</v>
      </c>
    </row>
    <row r="48" spans="7:10" x14ac:dyDescent="0.25">
      <c r="G48" s="129" t="s">
        <v>187</v>
      </c>
      <c r="H48" s="129">
        <v>8.3000000000000007</v>
      </c>
      <c r="I48" s="129">
        <v>-14.399999999999999</v>
      </c>
      <c r="J48" s="129">
        <v>0.69400236478480704</v>
      </c>
    </row>
    <row r="49" spans="7:10" x14ac:dyDescent="0.25">
      <c r="G49" s="129" t="s">
        <v>188</v>
      </c>
      <c r="H49" s="129">
        <v>0</v>
      </c>
      <c r="I49" s="129">
        <v>0</v>
      </c>
      <c r="J49" s="129">
        <v>0</v>
      </c>
    </row>
    <row r="50" spans="7:10" x14ac:dyDescent="0.25">
      <c r="G50" s="129" t="s">
        <v>87</v>
      </c>
      <c r="H50" s="129">
        <v>0</v>
      </c>
      <c r="I50" s="129">
        <v>0</v>
      </c>
      <c r="J50" s="129">
        <v>0</v>
      </c>
    </row>
    <row r="51" spans="7:10" x14ac:dyDescent="0.25">
      <c r="G51" s="129" t="s">
        <v>88</v>
      </c>
      <c r="H51" s="129">
        <v>3.0000000000000027</v>
      </c>
      <c r="I51" s="129">
        <v>-5.0000000000000044</v>
      </c>
      <c r="J51" s="129">
        <v>1.0000000000000009</v>
      </c>
    </row>
    <row r="52" spans="7:10" x14ac:dyDescent="0.25">
      <c r="G52" s="129" t="s">
        <v>189</v>
      </c>
      <c r="H52" s="129">
        <v>4</v>
      </c>
      <c r="I52" s="129">
        <v>16.7</v>
      </c>
      <c r="J52" s="129">
        <v>9.75</v>
      </c>
    </row>
    <row r="70" ht="18" customHeight="1" x14ac:dyDescent="0.25"/>
    <row r="71" hidden="1" x14ac:dyDescent="0.25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2578125" defaultRowHeight="15" x14ac:dyDescent="0.25"/>
  <cols>
    <col min="1" max="1" width="53.7109375" style="129" customWidth="1"/>
    <col min="2" max="2" width="13.140625" style="129" customWidth="1"/>
    <col min="3" max="3" width="12.7109375" style="129" customWidth="1"/>
    <col min="4" max="4" width="13" style="129" customWidth="1"/>
    <col min="5" max="5" width="13.5703125" style="129" customWidth="1"/>
    <col min="6" max="6" width="14.85546875" style="129" customWidth="1"/>
    <col min="7" max="16384" width="11.42578125" style="129"/>
  </cols>
  <sheetData>
    <row r="1" spans="1:12" ht="33" customHeight="1" thickBot="1" x14ac:dyDescent="0.3">
      <c r="A1" s="679" t="s">
        <v>245</v>
      </c>
      <c r="B1" s="676"/>
      <c r="C1" s="676"/>
      <c r="D1" s="676"/>
      <c r="E1" s="677"/>
      <c r="F1" s="272"/>
    </row>
    <row r="2" spans="1:12" ht="18.75" customHeight="1" thickBot="1" x14ac:dyDescent="0.3">
      <c r="A2" s="276"/>
      <c r="B2" s="680" t="s">
        <v>255</v>
      </c>
      <c r="C2" s="681"/>
      <c r="D2" s="681"/>
      <c r="E2" s="682"/>
      <c r="F2" s="275"/>
    </row>
    <row r="3" spans="1:12" ht="32.25" customHeight="1" thickBot="1" x14ac:dyDescent="0.3">
      <c r="A3" s="253"/>
      <c r="B3" s="254" t="s">
        <v>16</v>
      </c>
      <c r="C3" s="254" t="s">
        <v>17</v>
      </c>
      <c r="D3" s="254" t="s">
        <v>18</v>
      </c>
      <c r="E3" s="255" t="s">
        <v>194</v>
      </c>
      <c r="F3" s="273"/>
    </row>
    <row r="4" spans="1:12" x14ac:dyDescent="0.25">
      <c r="A4" s="130" t="s">
        <v>267</v>
      </c>
      <c r="B4" s="264"/>
      <c r="C4" s="258"/>
      <c r="D4" s="265"/>
      <c r="E4" s="268"/>
    </row>
    <row r="5" spans="1:12" x14ac:dyDescent="0.25">
      <c r="A5" s="274" t="s">
        <v>247</v>
      </c>
      <c r="B5" s="264">
        <v>1.38897637795276E-2</v>
      </c>
      <c r="C5" s="258">
        <v>1.4726780883679E-2</v>
      </c>
      <c r="D5" s="265">
        <v>1.07836480994502E-2</v>
      </c>
      <c r="E5" s="268">
        <v>1.0999999999999999E-2</v>
      </c>
      <c r="F5" s="259"/>
      <c r="H5" s="251"/>
    </row>
    <row r="6" spans="1:12" x14ac:dyDescent="0.25">
      <c r="A6" s="274" t="s">
        <v>246</v>
      </c>
      <c r="B6" s="264">
        <v>0.319464566929134</v>
      </c>
      <c r="C6" s="258">
        <v>0.329302975653742</v>
      </c>
      <c r="D6" s="265">
        <v>0.19292193269051999</v>
      </c>
      <c r="E6" s="268">
        <v>0.20799999999999999</v>
      </c>
      <c r="F6" s="259"/>
    </row>
    <row r="7" spans="1:12" x14ac:dyDescent="0.25">
      <c r="A7" s="274" t="s">
        <v>248</v>
      </c>
      <c r="B7" s="264">
        <v>0.63429921259842503</v>
      </c>
      <c r="C7" s="258">
        <v>0.647629696423204</v>
      </c>
      <c r="D7" s="265">
        <v>0.76764361038064099</v>
      </c>
      <c r="E7" s="268">
        <v>0.76700000000000002</v>
      </c>
      <c r="F7" s="259"/>
    </row>
    <row r="8" spans="1:12" ht="15.75" x14ac:dyDescent="0.25">
      <c r="A8" s="263" t="s">
        <v>238</v>
      </c>
      <c r="B8" s="260">
        <v>-0.62040944881889803</v>
      </c>
      <c r="C8" s="261">
        <v>-0.63290291553952505</v>
      </c>
      <c r="D8" s="262">
        <v>-0.75685996228119101</v>
      </c>
      <c r="E8" s="269">
        <v>-0.75600000000000001</v>
      </c>
      <c r="F8" s="262"/>
    </row>
    <row r="9" spans="1:12" x14ac:dyDescent="0.25">
      <c r="A9" s="206"/>
      <c r="B9" s="209"/>
      <c r="C9" s="152"/>
      <c r="D9" s="205"/>
      <c r="E9" s="268"/>
      <c r="F9" s="132"/>
      <c r="H9" s="252"/>
      <c r="I9" s="252"/>
    </row>
    <row r="10" spans="1:12" x14ac:dyDescent="0.25">
      <c r="A10" s="130" t="s">
        <v>254</v>
      </c>
      <c r="B10" s="208"/>
      <c r="C10" s="151"/>
      <c r="D10" s="207"/>
      <c r="E10" s="270"/>
      <c r="F10" s="132"/>
    </row>
    <row r="11" spans="1:12" x14ac:dyDescent="0.25">
      <c r="A11" s="206" t="s">
        <v>249</v>
      </c>
      <c r="B11" s="257">
        <v>0.158</v>
      </c>
      <c r="C11" s="258">
        <v>0.17299999999999999</v>
      </c>
      <c r="D11" s="259">
        <v>0.16200000000000001</v>
      </c>
      <c r="E11" s="268">
        <v>0.16300000000000001</v>
      </c>
      <c r="F11" s="259"/>
      <c r="H11" s="133" t="str">
        <f>B3</f>
        <v>SA</v>
      </c>
      <c r="I11" s="133" t="str">
        <f>C3</f>
        <v>SARL</v>
      </c>
      <c r="J11" s="133" t="str">
        <f>D3</f>
        <v>EI</v>
      </c>
      <c r="K11" s="133" t="str">
        <f>E3</f>
        <v>Ensemble</v>
      </c>
      <c r="L11" s="133"/>
    </row>
    <row r="12" spans="1:12" x14ac:dyDescent="0.25">
      <c r="A12" s="277" t="s">
        <v>258</v>
      </c>
      <c r="B12" s="257">
        <v>2.1000000000000001E-2</v>
      </c>
      <c r="C12" s="258">
        <v>1.4E-2</v>
      </c>
      <c r="D12" s="259">
        <v>7.0000000000000007E-2</v>
      </c>
      <c r="E12" s="268">
        <v>6.4000000000000001E-2</v>
      </c>
      <c r="F12" s="259"/>
      <c r="G12" s="129" t="str">
        <f t="shared" ref="G12:K15" si="0">A11</f>
        <v xml:space="preserve">Insuffisance de la demande </v>
      </c>
      <c r="H12" s="252">
        <f t="shared" si="0"/>
        <v>0.158</v>
      </c>
      <c r="I12" s="252">
        <f t="shared" si="0"/>
        <v>0.17299999999999999</v>
      </c>
      <c r="J12" s="252">
        <f t="shared" si="0"/>
        <v>0.16200000000000001</v>
      </c>
      <c r="K12" s="252">
        <f t="shared" si="0"/>
        <v>0.16300000000000001</v>
      </c>
      <c r="L12" s="207"/>
    </row>
    <row r="13" spans="1:12" x14ac:dyDescent="0.25">
      <c r="A13" s="281" t="s">
        <v>270</v>
      </c>
      <c r="B13" s="257">
        <v>3.9E-2</v>
      </c>
      <c r="C13" s="258">
        <v>2.8000000000000001E-2</v>
      </c>
      <c r="D13" s="259">
        <v>3.1E-2</v>
      </c>
      <c r="E13" s="268">
        <v>3.1E-2</v>
      </c>
      <c r="F13" s="259"/>
      <c r="G13" s="129" t="str">
        <f t="shared" si="0"/>
        <v xml:space="preserve">Obsolescence de l'équipement actuel </v>
      </c>
      <c r="H13" s="252">
        <f t="shared" si="0"/>
        <v>2.1000000000000001E-2</v>
      </c>
      <c r="I13" s="252">
        <f t="shared" si="0"/>
        <v>1.4E-2</v>
      </c>
      <c r="J13" s="252">
        <f t="shared" si="0"/>
        <v>7.0000000000000007E-2</v>
      </c>
      <c r="K13" s="252">
        <f t="shared" si="0"/>
        <v>6.4000000000000001E-2</v>
      </c>
      <c r="L13" s="207"/>
    </row>
    <row r="14" spans="1:12" x14ac:dyDescent="0.25">
      <c r="A14" s="206" t="s">
        <v>250</v>
      </c>
      <c r="B14" s="257">
        <v>0.10299999999999999</v>
      </c>
      <c r="C14" s="258">
        <v>0.115</v>
      </c>
      <c r="D14" s="259">
        <v>6.4000000000000001E-2</v>
      </c>
      <c r="E14" s="268">
        <v>6.9000000000000006E-2</v>
      </c>
      <c r="F14" s="259"/>
      <c r="G14" s="129" t="str">
        <f t="shared" si="0"/>
        <v xml:space="preserve">Difficultés d'approvisionnement </v>
      </c>
      <c r="H14" s="252">
        <f t="shared" si="0"/>
        <v>3.9E-2</v>
      </c>
      <c r="I14" s="252">
        <f t="shared" si="0"/>
        <v>2.8000000000000001E-2</v>
      </c>
      <c r="J14" s="252">
        <f t="shared" si="0"/>
        <v>3.1E-2</v>
      </c>
      <c r="K14" s="252">
        <f t="shared" si="0"/>
        <v>3.1E-2</v>
      </c>
      <c r="L14" s="207"/>
    </row>
    <row r="15" spans="1:12" x14ac:dyDescent="0.25">
      <c r="A15" s="206" t="s">
        <v>251</v>
      </c>
      <c r="B15" s="257">
        <v>2.3E-2</v>
      </c>
      <c r="C15" s="258">
        <v>1.9E-2</v>
      </c>
      <c r="D15" s="259">
        <v>7.5999999999999998E-2</v>
      </c>
      <c r="E15" s="268">
        <v>7.0000000000000007E-2</v>
      </c>
      <c r="F15" s="259"/>
      <c r="G15" s="129" t="str">
        <f t="shared" si="0"/>
        <v xml:space="preserve">Difficultés de trésorerie </v>
      </c>
      <c r="H15" s="252">
        <f t="shared" si="0"/>
        <v>0.10299999999999999</v>
      </c>
      <c r="I15" s="252">
        <f t="shared" si="0"/>
        <v>0.115</v>
      </c>
      <c r="J15" s="252">
        <f t="shared" si="0"/>
        <v>6.4000000000000001E-2</v>
      </c>
      <c r="K15" s="252">
        <f t="shared" si="0"/>
        <v>6.9000000000000006E-2</v>
      </c>
    </row>
    <row r="16" spans="1:12" x14ac:dyDescent="0.25">
      <c r="A16" s="281" t="s">
        <v>268</v>
      </c>
      <c r="B16" s="257">
        <v>9.7000000000000003E-2</v>
      </c>
      <c r="C16" s="258">
        <v>6.3E-2</v>
      </c>
      <c r="D16" s="259">
        <v>0.11</v>
      </c>
      <c r="E16" s="268">
        <v>0.106</v>
      </c>
      <c r="F16" s="259"/>
      <c r="G16" s="129" t="str">
        <f t="shared" ref="G16:G23" si="1">A15</f>
        <v xml:space="preserve">Manque de main d’œuvre qualifiée </v>
      </c>
      <c r="H16" s="252">
        <f t="shared" ref="H16:H23" si="2">B15</f>
        <v>2.3E-2</v>
      </c>
      <c r="I16" s="252">
        <f t="shared" ref="I16:I23" si="3">C15</f>
        <v>1.9E-2</v>
      </c>
      <c r="J16" s="252">
        <f t="shared" ref="J16:J23" si="4">D15</f>
        <v>7.5999999999999998E-2</v>
      </c>
      <c r="K16" s="252">
        <f t="shared" ref="K16:K23" si="5">E15</f>
        <v>7.0000000000000007E-2</v>
      </c>
    </row>
    <row r="17" spans="1:11" x14ac:dyDescent="0.25">
      <c r="A17" s="277" t="s">
        <v>256</v>
      </c>
      <c r="B17" s="257">
        <v>0.126</v>
      </c>
      <c r="C17" s="258">
        <v>0.14599999999999999</v>
      </c>
      <c r="D17" s="259">
        <v>0.123</v>
      </c>
      <c r="E17" s="268">
        <v>0.125</v>
      </c>
      <c r="F17" s="259"/>
      <c r="G17" s="129" t="str">
        <f t="shared" si="1"/>
        <v xml:space="preserve">Coût de l'énergie </v>
      </c>
      <c r="H17" s="252">
        <f t="shared" si="2"/>
        <v>9.7000000000000003E-2</v>
      </c>
      <c r="I17" s="252">
        <f t="shared" si="3"/>
        <v>6.3E-2</v>
      </c>
      <c r="J17" s="252">
        <f t="shared" si="4"/>
        <v>0.11</v>
      </c>
      <c r="K17" s="252">
        <f t="shared" si="5"/>
        <v>0.106</v>
      </c>
    </row>
    <row r="18" spans="1:11" x14ac:dyDescent="0.25">
      <c r="A18" s="206" t="s">
        <v>252</v>
      </c>
      <c r="B18" s="257">
        <v>0.14499999999999999</v>
      </c>
      <c r="C18" s="258">
        <v>0.13800000000000001</v>
      </c>
      <c r="D18" s="259">
        <v>0.158</v>
      </c>
      <c r="E18" s="268">
        <v>0.156</v>
      </c>
      <c r="F18" s="259"/>
      <c r="G18" s="129" t="str">
        <f t="shared" si="1"/>
        <v xml:space="preserve">Concurrence déloyale </v>
      </c>
      <c r="H18" s="252">
        <f t="shared" si="2"/>
        <v>0.126</v>
      </c>
      <c r="I18" s="252">
        <f t="shared" si="3"/>
        <v>0.14599999999999999</v>
      </c>
      <c r="J18" s="252">
        <f t="shared" si="4"/>
        <v>0.123</v>
      </c>
      <c r="K18" s="252">
        <f t="shared" si="5"/>
        <v>0.125</v>
      </c>
    </row>
    <row r="19" spans="1:11" x14ac:dyDescent="0.25">
      <c r="A19" s="277" t="s">
        <v>257</v>
      </c>
      <c r="B19" s="257">
        <v>0.06</v>
      </c>
      <c r="C19" s="258">
        <v>5.8000000000000003E-2</v>
      </c>
      <c r="D19" s="259">
        <v>3.4000000000000002E-2</v>
      </c>
      <c r="E19" s="268">
        <v>3.6999999999999998E-2</v>
      </c>
      <c r="F19" s="259"/>
      <c r="G19" s="129" t="str">
        <f t="shared" si="1"/>
        <v xml:space="preserve">Insécurité </v>
      </c>
      <c r="H19" s="252">
        <f t="shared" si="2"/>
        <v>0.14499999999999999</v>
      </c>
      <c r="I19" s="252">
        <f t="shared" si="3"/>
        <v>0.13800000000000001</v>
      </c>
      <c r="J19" s="252">
        <f t="shared" si="4"/>
        <v>0.158</v>
      </c>
      <c r="K19" s="252">
        <f t="shared" si="5"/>
        <v>0.156</v>
      </c>
    </row>
    <row r="20" spans="1:11" x14ac:dyDescent="0.25">
      <c r="A20" s="206" t="s">
        <v>253</v>
      </c>
      <c r="B20" s="257">
        <v>0.129</v>
      </c>
      <c r="C20" s="258">
        <v>0.13400000000000001</v>
      </c>
      <c r="D20" s="259">
        <v>9.9000000000000005E-2</v>
      </c>
      <c r="E20" s="268">
        <v>0.10199999999999999</v>
      </c>
      <c r="F20" s="259"/>
      <c r="G20" s="129" t="str">
        <f t="shared" si="1"/>
        <v>Trop d'importation des produits similaires</v>
      </c>
      <c r="H20" s="252">
        <f t="shared" si="2"/>
        <v>0.06</v>
      </c>
      <c r="I20" s="252">
        <f t="shared" si="3"/>
        <v>5.8000000000000003E-2</v>
      </c>
      <c r="J20" s="252">
        <f t="shared" si="4"/>
        <v>3.4000000000000002E-2</v>
      </c>
      <c r="K20" s="252">
        <f t="shared" si="5"/>
        <v>3.6999999999999998E-2</v>
      </c>
    </row>
    <row r="21" spans="1:11" x14ac:dyDescent="0.25">
      <c r="A21" s="281" t="s">
        <v>269</v>
      </c>
      <c r="B21" s="257">
        <v>0.06</v>
      </c>
      <c r="C21" s="258">
        <v>7.1999999999999995E-2</v>
      </c>
      <c r="D21" s="259">
        <v>5.3999999999999999E-2</v>
      </c>
      <c r="E21" s="268">
        <v>5.5E-2</v>
      </c>
      <c r="F21" s="259"/>
      <c r="G21" s="129" t="str">
        <f t="shared" si="1"/>
        <v>Pression fiscale élevée</v>
      </c>
      <c r="H21" s="252">
        <f t="shared" si="2"/>
        <v>0.129</v>
      </c>
      <c r="I21" s="252">
        <f t="shared" si="3"/>
        <v>0.13400000000000001</v>
      </c>
      <c r="J21" s="252">
        <f t="shared" si="4"/>
        <v>9.9000000000000005E-2</v>
      </c>
      <c r="K21" s="252">
        <f t="shared" si="5"/>
        <v>0.10199999999999999</v>
      </c>
    </row>
    <row r="22" spans="1:11" x14ac:dyDescent="0.25">
      <c r="A22" s="279" t="s">
        <v>263</v>
      </c>
      <c r="B22" s="257">
        <v>3.9E-2</v>
      </c>
      <c r="C22" s="258">
        <v>3.7999999999999999E-2</v>
      </c>
      <c r="D22" s="259">
        <v>1.9E-2</v>
      </c>
      <c r="E22" s="268">
        <v>2.1000000000000001E-2</v>
      </c>
      <c r="F22" s="259"/>
      <c r="G22" s="129" t="str">
        <f t="shared" si="1"/>
        <v>Difficulté d'accès au financement</v>
      </c>
      <c r="H22" s="252">
        <f t="shared" si="2"/>
        <v>0.06</v>
      </c>
      <c r="I22" s="252">
        <f t="shared" si="3"/>
        <v>7.1999999999999995E-2</v>
      </c>
      <c r="J22" s="252">
        <f t="shared" si="4"/>
        <v>5.3999999999999999E-2</v>
      </c>
      <c r="K22" s="252">
        <f t="shared" si="5"/>
        <v>5.5E-2</v>
      </c>
    </row>
    <row r="23" spans="1:11" ht="15.75" thickBot="1" x14ac:dyDescent="0.3">
      <c r="A23" s="135"/>
      <c r="B23" s="210"/>
      <c r="C23" s="154"/>
      <c r="D23" s="153"/>
      <c r="E23" s="271"/>
      <c r="F23" s="259"/>
      <c r="G23" s="129" t="str">
        <f t="shared" si="1"/>
        <v xml:space="preserve">Autres </v>
      </c>
      <c r="H23" s="252">
        <f t="shared" si="2"/>
        <v>3.9E-2</v>
      </c>
      <c r="I23" s="252">
        <f t="shared" si="3"/>
        <v>3.7999999999999999E-2</v>
      </c>
      <c r="J23" s="252">
        <f t="shared" si="4"/>
        <v>1.9E-2</v>
      </c>
      <c r="K23" s="252">
        <f t="shared" si="5"/>
        <v>2.1000000000000001E-2</v>
      </c>
    </row>
    <row r="24" spans="1:11" x14ac:dyDescent="0.25">
      <c r="A24" s="266" t="s">
        <v>234</v>
      </c>
      <c r="B24" s="132"/>
      <c r="C24" s="132"/>
      <c r="D24" s="132"/>
      <c r="E24" s="132"/>
      <c r="F24" s="259"/>
    </row>
    <row r="25" spans="1:11" x14ac:dyDescent="0.25">
      <c r="B25" s="132"/>
      <c r="C25" s="132"/>
      <c r="D25" s="132"/>
      <c r="E25" s="132"/>
      <c r="F25" s="259"/>
    </row>
    <row r="26" spans="1:11" x14ac:dyDescent="0.25">
      <c r="B26" s="132"/>
      <c r="C26" s="132"/>
      <c r="D26" s="132"/>
      <c r="E26" s="132"/>
      <c r="F26" s="259"/>
      <c r="H26" s="278" t="s">
        <v>16</v>
      </c>
      <c r="I26" s="278" t="s">
        <v>17</v>
      </c>
    </row>
    <row r="27" spans="1:11" x14ac:dyDescent="0.25">
      <c r="F27" s="132"/>
      <c r="G27" s="251" t="str">
        <f t="shared" ref="G27:I29" si="6">A5</f>
        <v xml:space="preserve">      Bonne</v>
      </c>
      <c r="H27" s="251">
        <f t="shared" si="6"/>
        <v>1.38897637795276E-2</v>
      </c>
      <c r="I27" s="251">
        <f t="shared" si="6"/>
        <v>1.4726780883679E-2</v>
      </c>
    </row>
    <row r="28" spans="1:11" x14ac:dyDescent="0.25">
      <c r="F28" s="132"/>
      <c r="G28" s="251" t="str">
        <f t="shared" si="6"/>
        <v xml:space="preserve">      Moyenne</v>
      </c>
      <c r="H28" s="251">
        <f t="shared" si="6"/>
        <v>0.319464566929134</v>
      </c>
      <c r="I28" s="251">
        <f t="shared" si="6"/>
        <v>0.329302975653742</v>
      </c>
    </row>
    <row r="29" spans="1:11" x14ac:dyDescent="0.25">
      <c r="F29" s="132"/>
      <c r="G29" s="251" t="str">
        <f t="shared" si="6"/>
        <v xml:space="preserve">      Médiocre</v>
      </c>
      <c r="H29" s="251">
        <f t="shared" si="6"/>
        <v>0.63429921259842503</v>
      </c>
      <c r="I29" s="251">
        <f t="shared" si="6"/>
        <v>0.647629696423204</v>
      </c>
    </row>
    <row r="30" spans="1:11" x14ac:dyDescent="0.25">
      <c r="F30" s="132"/>
    </row>
    <row r="70" ht="18" customHeight="1" x14ac:dyDescent="0.25"/>
    <row r="71" hidden="1" x14ac:dyDescent="0.25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143"/>
  <sheetViews>
    <sheetView topLeftCell="A45" zoomScaleNormal="100" zoomScaleSheetLayoutView="51" workbookViewId="0">
      <selection activeCell="C45" sqref="C45"/>
    </sheetView>
  </sheetViews>
  <sheetFormatPr baseColWidth="10" defaultColWidth="9.140625" defaultRowHeight="12.75" x14ac:dyDescent="0.2"/>
  <cols>
    <col min="1" max="1" width="2.42578125" style="456" customWidth="1"/>
    <col min="2" max="2" width="1.140625" style="456" customWidth="1"/>
    <col min="3" max="3" width="34.28515625" style="509" customWidth="1"/>
    <col min="4" max="4" width="0.85546875" style="456" customWidth="1"/>
    <col min="5" max="5" width="9.85546875" style="456" bestFit="1" customWidth="1"/>
    <col min="6" max="6" width="9.85546875" style="456" customWidth="1"/>
    <col min="7" max="15" width="9.85546875" style="456" bestFit="1" customWidth="1"/>
    <col min="16" max="16" width="10.42578125" style="456" customWidth="1"/>
    <col min="17" max="17" width="8.85546875" style="456" customWidth="1"/>
    <col min="18" max="18" width="8.85546875" style="456" bestFit="1" customWidth="1"/>
  </cols>
  <sheetData>
    <row r="1" spans="1:19" ht="26.45" customHeight="1" x14ac:dyDescent="0.2">
      <c r="A1" s="683" t="s">
        <v>331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</row>
    <row r="2" spans="1:19" ht="16.5" customHeight="1" x14ac:dyDescent="0.2"/>
    <row r="3" spans="1:19" ht="16.5" customHeight="1" x14ac:dyDescent="0.2"/>
    <row r="4" spans="1:19" ht="16.5" customHeight="1" x14ac:dyDescent="0.2">
      <c r="B4" s="486"/>
      <c r="C4" s="508"/>
      <c r="D4" s="486"/>
      <c r="E4" s="487"/>
      <c r="F4" s="487"/>
      <c r="G4" s="487"/>
      <c r="H4" s="487"/>
      <c r="I4" s="487"/>
      <c r="J4" s="487"/>
      <c r="K4" s="487"/>
      <c r="L4" s="487"/>
      <c r="M4" s="487"/>
      <c r="N4" s="487"/>
      <c r="O4" s="487"/>
      <c r="P4" s="487"/>
      <c r="Q4" s="487"/>
      <c r="R4" s="487"/>
      <c r="S4" s="487"/>
    </row>
    <row r="5" spans="1:19" ht="16.5" customHeight="1" thickBot="1" x14ac:dyDescent="0.25">
      <c r="B5" s="488"/>
      <c r="C5" s="484"/>
      <c r="D5" s="488"/>
      <c r="E5" s="461">
        <v>2007</v>
      </c>
      <c r="F5" s="461">
        <v>2008</v>
      </c>
      <c r="G5" s="461">
        <v>2009</v>
      </c>
      <c r="H5" s="461">
        <v>2010</v>
      </c>
      <c r="I5" s="461">
        <v>2011</v>
      </c>
      <c r="J5" s="461">
        <v>2012</v>
      </c>
      <c r="K5" s="461">
        <v>2013</v>
      </c>
      <c r="L5" s="461">
        <v>2014</v>
      </c>
      <c r="M5" s="461">
        <v>2015</v>
      </c>
      <c r="N5" s="461">
        <v>2016</v>
      </c>
      <c r="O5" s="461">
        <v>2017</v>
      </c>
      <c r="P5" s="461">
        <v>2018</v>
      </c>
      <c r="Q5" s="461">
        <v>2019</v>
      </c>
      <c r="R5" s="461">
        <v>2020</v>
      </c>
      <c r="S5" s="461">
        <v>2021</v>
      </c>
    </row>
    <row r="6" spans="1:19" ht="16.5" customHeight="1" thickTop="1" x14ac:dyDescent="0.2">
      <c r="B6" s="489"/>
      <c r="C6" s="482"/>
      <c r="D6" s="490"/>
      <c r="S6" s="456"/>
    </row>
    <row r="7" spans="1:19" ht="16.5" customHeight="1" x14ac:dyDescent="0.2">
      <c r="B7" s="489"/>
      <c r="C7" s="482" t="s">
        <v>100</v>
      </c>
      <c r="D7" s="491"/>
      <c r="E7" s="492">
        <v>4483.4494526448307</v>
      </c>
      <c r="F7" s="492">
        <v>4586.0839819251314</v>
      </c>
      <c r="G7" s="492">
        <v>4837.0669162563363</v>
      </c>
      <c r="H7" s="492">
        <v>4725.4388535045318</v>
      </c>
      <c r="I7" s="492">
        <v>4814.1504615865988</v>
      </c>
      <c r="J7" s="492">
        <v>4914.1823590422091</v>
      </c>
      <c r="K7" s="492">
        <v>4666.5617531630423</v>
      </c>
      <c r="L7" s="492">
        <v>4740.5677119252377</v>
      </c>
      <c r="M7" s="492">
        <v>4668.0845515898727</v>
      </c>
      <c r="N7" s="492">
        <v>4730.8920152210248</v>
      </c>
      <c r="O7" s="492">
        <v>4792.0579882601514</v>
      </c>
      <c r="P7" s="492">
        <v>4809.038612096715</v>
      </c>
      <c r="Q7" s="74">
        <v>5094.349751837085</v>
      </c>
      <c r="R7" s="74">
        <v>5024.5653358013114</v>
      </c>
      <c r="S7" s="74">
        <v>4945.9294201879457</v>
      </c>
    </row>
    <row r="8" spans="1:19" ht="16.5" customHeight="1" x14ac:dyDescent="0.2">
      <c r="B8" s="489"/>
      <c r="C8" s="482" t="s">
        <v>101</v>
      </c>
      <c r="D8" s="491"/>
      <c r="E8" s="492">
        <v>1735.3916995681498</v>
      </c>
      <c r="F8" s="492">
        <v>1859.145579969646</v>
      </c>
      <c r="G8" s="492">
        <v>1753.8476768961325</v>
      </c>
      <c r="H8" s="492">
        <v>1785.3117930012777</v>
      </c>
      <c r="I8" s="492">
        <v>1795.1828216137378</v>
      </c>
      <c r="J8" s="492">
        <v>1959.4217363921662</v>
      </c>
      <c r="K8" s="492">
        <v>2494.1596369232388</v>
      </c>
      <c r="L8" s="492">
        <v>2667.6690405357645</v>
      </c>
      <c r="M8" s="492">
        <v>2846.2663118264991</v>
      </c>
      <c r="N8" s="492">
        <v>2982.5081859798879</v>
      </c>
      <c r="O8" s="492">
        <v>3155.5499314611134</v>
      </c>
      <c r="P8" s="492">
        <v>3218.3387496583159</v>
      </c>
      <c r="Q8" s="74">
        <v>3436.316215725275</v>
      </c>
      <c r="R8" s="74">
        <v>2423.3261168466402</v>
      </c>
      <c r="S8" s="74">
        <v>2901.1875103066295</v>
      </c>
    </row>
    <row r="9" spans="1:19" ht="16.5" customHeight="1" x14ac:dyDescent="0.2">
      <c r="B9" s="489"/>
      <c r="C9" s="482" t="s">
        <v>51</v>
      </c>
      <c r="D9" s="491"/>
      <c r="E9" s="492">
        <v>8958.8379843299099</v>
      </c>
      <c r="F9" s="492">
        <v>9658.1105230507164</v>
      </c>
      <c r="G9" s="492">
        <v>9105.2007011975056</v>
      </c>
      <c r="H9" s="492">
        <v>9156.4646704627885</v>
      </c>
      <c r="I9" s="492">
        <v>9252.54250645297</v>
      </c>
      <c r="J9" s="492">
        <v>9496.4629047790186</v>
      </c>
      <c r="K9" s="492">
        <v>9534.5457285411121</v>
      </c>
      <c r="L9" s="492">
        <v>9816.6294660812837</v>
      </c>
      <c r="M9" s="492">
        <v>10061.403016740796</v>
      </c>
      <c r="N9" s="492">
        <v>10519.553020678253</v>
      </c>
      <c r="O9" s="492">
        <v>11052.002710767463</v>
      </c>
      <c r="P9" s="492">
        <v>11145.300512782567</v>
      </c>
      <c r="Q9" s="74">
        <v>11699.835287999726</v>
      </c>
      <c r="R9" s="74">
        <v>11034.610751446578</v>
      </c>
      <c r="S9" s="74">
        <v>11846.393540096333</v>
      </c>
    </row>
    <row r="10" spans="1:19" ht="16.5" customHeight="1" x14ac:dyDescent="0.2">
      <c r="B10" s="489"/>
      <c r="C10" s="482"/>
      <c r="D10" s="491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74"/>
      <c r="R10" s="74"/>
      <c r="S10" s="74"/>
    </row>
    <row r="11" spans="1:19" ht="16.5" customHeight="1" x14ac:dyDescent="0.2">
      <c r="B11" s="489"/>
      <c r="C11" s="482" t="s">
        <v>307</v>
      </c>
      <c r="D11" s="491"/>
      <c r="E11" s="492">
        <v>-253.51763578791349</v>
      </c>
      <c r="F11" s="492">
        <v>-295.82372357344138</v>
      </c>
      <c r="G11" s="492">
        <v>-277.77447039616084</v>
      </c>
      <c r="H11" s="492">
        <v>-294.97812219689899</v>
      </c>
      <c r="I11" s="492">
        <v>-313.73420146717422</v>
      </c>
      <c r="J11" s="492">
        <v>-338.62757146181627</v>
      </c>
      <c r="K11" s="492">
        <v>-336.62701888642232</v>
      </c>
      <c r="L11" s="492">
        <v>-357.5765320504845</v>
      </c>
      <c r="M11" s="492">
        <v>-356.76326108836912</v>
      </c>
      <c r="N11" s="492">
        <v>-423.10358158936913</v>
      </c>
      <c r="O11" s="492">
        <v>-492.29055463230259</v>
      </c>
      <c r="P11" s="492">
        <v>-448.29919781435615</v>
      </c>
      <c r="Q11" s="74">
        <v>-556.7786277673315</v>
      </c>
      <c r="R11" s="74">
        <v>-663.65604221722458</v>
      </c>
      <c r="S11" s="74">
        <v>-721.58622581377756</v>
      </c>
    </row>
    <row r="12" spans="1:19" ht="16.5" customHeight="1" x14ac:dyDescent="0.2">
      <c r="B12" s="489"/>
      <c r="C12" s="482"/>
      <c r="D12" s="491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74"/>
      <c r="R12" s="74"/>
      <c r="S12" s="74"/>
    </row>
    <row r="13" spans="1:19" ht="16.5" customHeight="1" x14ac:dyDescent="0.2">
      <c r="B13" s="489"/>
      <c r="C13" s="482" t="s">
        <v>325</v>
      </c>
      <c r="D13" s="491"/>
      <c r="E13" s="492">
        <v>14924.161500754977</v>
      </c>
      <c r="F13" s="492">
        <v>15807.516361372052</v>
      </c>
      <c r="G13" s="492">
        <v>15418.340823953813</v>
      </c>
      <c r="H13" s="492">
        <v>15372.2371947717</v>
      </c>
      <c r="I13" s="492">
        <v>15548.141588186132</v>
      </c>
      <c r="J13" s="492">
        <v>16031.439428751577</v>
      </c>
      <c r="K13" s="492">
        <v>16358.640099740973</v>
      </c>
      <c r="L13" s="492">
        <v>16867.289686491804</v>
      </c>
      <c r="M13" s="492">
        <v>17218.990619068798</v>
      </c>
      <c r="N13" s="492">
        <v>17809.849640289794</v>
      </c>
      <c r="O13" s="492">
        <v>18507.320075856427</v>
      </c>
      <c r="P13" s="492">
        <v>18724.378676723245</v>
      </c>
      <c r="Q13" s="74">
        <v>19673.722627794752</v>
      </c>
      <c r="R13" s="74">
        <v>17818.846161877304</v>
      </c>
      <c r="S13" s="74">
        <v>18971.924244777128</v>
      </c>
    </row>
    <row r="14" spans="1:19" ht="16.5" customHeight="1" x14ac:dyDescent="0.2">
      <c r="B14" s="489"/>
      <c r="C14" s="482"/>
      <c r="D14" s="491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74"/>
      <c r="R14" s="74"/>
      <c r="S14" s="74"/>
    </row>
    <row r="15" spans="1:19" ht="16.5" customHeight="1" x14ac:dyDescent="0.2">
      <c r="B15" s="489"/>
      <c r="C15" s="482" t="s">
        <v>326</v>
      </c>
      <c r="D15" s="491"/>
      <c r="E15" s="492">
        <v>1049.9266788587063</v>
      </c>
      <c r="F15" s="492">
        <v>1238.8536597031159</v>
      </c>
      <c r="G15" s="492">
        <v>949.80380490336711</v>
      </c>
      <c r="H15" s="492">
        <v>1097.2654913390825</v>
      </c>
      <c r="I15" s="492">
        <v>1181.3201835247171</v>
      </c>
      <c r="J15" s="492">
        <v>1201.7712157393826</v>
      </c>
      <c r="K15" s="492">
        <v>1270.9992265002766</v>
      </c>
      <c r="L15" s="492">
        <v>1351.0391049202271</v>
      </c>
      <c r="M15" s="492">
        <v>1569.9905339011748</v>
      </c>
      <c r="N15" s="492">
        <v>1729.4029741324814</v>
      </c>
      <c r="O15" s="492">
        <v>1800.4714455287296</v>
      </c>
      <c r="P15" s="492">
        <v>2232.116106177144</v>
      </c>
      <c r="Q15" s="74">
        <v>2207.2117863283215</v>
      </c>
      <c r="R15" s="74">
        <v>2500.2990060694128</v>
      </c>
      <c r="S15" s="74">
        <v>2513.4617769389984</v>
      </c>
    </row>
    <row r="16" spans="1:19" ht="16.5" customHeight="1" x14ac:dyDescent="0.2">
      <c r="B16" s="489"/>
      <c r="C16" s="482"/>
      <c r="D16" s="491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74"/>
      <c r="R16" s="74"/>
      <c r="S16" s="74"/>
    </row>
    <row r="17" spans="1:19" ht="16.5" customHeight="1" x14ac:dyDescent="0.2">
      <c r="B17" s="489"/>
      <c r="C17" s="482" t="s">
        <v>308</v>
      </c>
      <c r="D17" s="491"/>
      <c r="E17" s="492">
        <v>15974.088179613684</v>
      </c>
      <c r="F17" s="492">
        <v>17046.37002107517</v>
      </c>
      <c r="G17" s="492">
        <v>16368.144628857179</v>
      </c>
      <c r="H17" s="492">
        <v>16469.502686110784</v>
      </c>
      <c r="I17" s="492">
        <v>16729.461771710849</v>
      </c>
      <c r="J17" s="492">
        <v>17233.210644490959</v>
      </c>
      <c r="K17" s="492">
        <v>17629.639326241249</v>
      </c>
      <c r="L17" s="492">
        <v>18218.32879141203</v>
      </c>
      <c r="M17" s="492">
        <v>18788.981152969973</v>
      </c>
      <c r="N17" s="492">
        <v>19539.252614422276</v>
      </c>
      <c r="O17" s="492">
        <v>20307.791521385159</v>
      </c>
      <c r="P17" s="492">
        <v>20956.49478290039</v>
      </c>
      <c r="Q17" s="74">
        <v>21880.934414123072</v>
      </c>
      <c r="R17" s="74">
        <v>20319.145167946717</v>
      </c>
      <c r="S17" s="74">
        <v>21485.386021716127</v>
      </c>
    </row>
    <row r="18" spans="1:19" ht="16.5" customHeight="1" x14ac:dyDescent="0.2">
      <c r="B18" s="489"/>
      <c r="C18" s="482"/>
      <c r="D18" s="491"/>
      <c r="E18" s="492"/>
      <c r="F18" s="493"/>
      <c r="G18" s="493"/>
      <c r="H18" s="493"/>
      <c r="I18" s="493"/>
      <c r="J18" s="493"/>
      <c r="K18" s="493"/>
      <c r="L18" s="493"/>
      <c r="M18" s="493"/>
      <c r="N18" s="493"/>
      <c r="O18" s="493"/>
      <c r="P18" s="493"/>
      <c r="Q18" s="74"/>
      <c r="R18" s="74"/>
      <c r="S18" s="74"/>
    </row>
    <row r="19" spans="1:19" ht="16.5" customHeight="1" x14ac:dyDescent="0.2">
      <c r="B19" s="489"/>
      <c r="C19" s="482" t="s">
        <v>356</v>
      </c>
      <c r="D19" s="491"/>
      <c r="E19" s="492">
        <v>1774.7724851904677</v>
      </c>
      <c r="F19" s="492">
        <v>3515.7575746738212</v>
      </c>
      <c r="G19" s="492">
        <v>3227.6562987446555</v>
      </c>
      <c r="H19" s="492">
        <v>2601.013734377495</v>
      </c>
      <c r="I19" s="492">
        <v>2510.8258875129086</v>
      </c>
      <c r="J19" s="492">
        <v>2488.3094842467681</v>
      </c>
      <c r="K19" s="492">
        <v>2774.9931942162175</v>
      </c>
      <c r="L19" s="492">
        <v>1524.8031997736816</v>
      </c>
      <c r="M19" s="492">
        <v>2071.1423416048528</v>
      </c>
      <c r="N19" s="492">
        <v>2530.7062970026627</v>
      </c>
      <c r="O19" s="492">
        <v>1802.2245616899236</v>
      </c>
      <c r="P19" s="492">
        <v>2775.0926697339964</v>
      </c>
      <c r="Q19" s="74">
        <v>2322.3117652433266</v>
      </c>
      <c r="R19" s="74">
        <v>3961.6533958508708</v>
      </c>
      <c r="S19" s="74">
        <v>1755.5602964368536</v>
      </c>
    </row>
    <row r="20" spans="1:19" ht="16.5" customHeight="1" x14ac:dyDescent="0.2">
      <c r="B20" s="489"/>
      <c r="C20" s="483" t="s">
        <v>406</v>
      </c>
      <c r="D20" s="491"/>
      <c r="E20" s="492">
        <v>6214.9631247560774</v>
      </c>
      <c r="F20" s="492">
        <v>8516.1047187609129</v>
      </c>
      <c r="G20" s="492">
        <v>6998.2442533325366</v>
      </c>
      <c r="H20" s="492">
        <v>6585.9592941294586</v>
      </c>
      <c r="I20" s="492">
        <v>6752.6277303352836</v>
      </c>
      <c r="J20" s="492">
        <v>6519.6541227572425</v>
      </c>
      <c r="K20" s="492">
        <v>7232.9501174101151</v>
      </c>
      <c r="L20" s="492">
        <v>7737.2085551596556</v>
      </c>
      <c r="M20" s="492">
        <v>8243.6697591989014</v>
      </c>
      <c r="N20" s="492">
        <v>8642.7354365817155</v>
      </c>
      <c r="O20" s="492">
        <v>10688.868667825396</v>
      </c>
      <c r="P20" s="492">
        <v>11879.397152527394</v>
      </c>
      <c r="Q20" s="74">
        <v>12420.095341988133</v>
      </c>
      <c r="R20" s="74">
        <v>10360.040541632219</v>
      </c>
      <c r="S20" s="74">
        <v>11673.498587346274</v>
      </c>
    </row>
    <row r="21" spans="1:19" ht="16.5" customHeight="1" x14ac:dyDescent="0.2">
      <c r="B21" s="489"/>
      <c r="C21" s="483" t="s">
        <v>407</v>
      </c>
      <c r="D21" s="491"/>
      <c r="E21" s="492">
        <v>4440.1906395656097</v>
      </c>
      <c r="F21" s="492">
        <v>5000.3471440870917</v>
      </c>
      <c r="G21" s="492">
        <v>3770.5879545878811</v>
      </c>
      <c r="H21" s="492">
        <v>3984.9455597519636</v>
      </c>
      <c r="I21" s="492">
        <v>4241.801842822375</v>
      </c>
      <c r="J21" s="492">
        <v>4031.3446385104744</v>
      </c>
      <c r="K21" s="492">
        <v>4457.9569231938976</v>
      </c>
      <c r="L21" s="492">
        <v>6212.405355385974</v>
      </c>
      <c r="M21" s="492">
        <v>6172.5274175940485</v>
      </c>
      <c r="N21" s="492">
        <v>6112.0291395790528</v>
      </c>
      <c r="O21" s="492">
        <v>8886.6441061354726</v>
      </c>
      <c r="P21" s="492">
        <v>9104.3044827933973</v>
      </c>
      <c r="Q21" s="74">
        <v>10097.783576744807</v>
      </c>
      <c r="R21" s="74">
        <v>6398.3871457813484</v>
      </c>
      <c r="S21" s="74">
        <v>9917.9382909094202</v>
      </c>
    </row>
    <row r="22" spans="1:19" ht="16.5" customHeight="1" x14ac:dyDescent="0.2">
      <c r="B22" s="489"/>
      <c r="C22" s="482"/>
      <c r="D22" s="491"/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  <c r="P22" s="492"/>
      <c r="Q22" s="74"/>
      <c r="R22" s="74"/>
      <c r="S22" s="74"/>
    </row>
    <row r="23" spans="1:19" ht="16.5" customHeight="1" x14ac:dyDescent="0.2">
      <c r="B23" s="489"/>
      <c r="C23" s="482" t="s">
        <v>309</v>
      </c>
      <c r="D23" s="491"/>
      <c r="E23" s="492">
        <v>17748.860664804153</v>
      </c>
      <c r="F23" s="492">
        <v>20562.127595748992</v>
      </c>
      <c r="G23" s="492">
        <v>19595.800927601835</v>
      </c>
      <c r="H23" s="492">
        <v>19070.516420488279</v>
      </c>
      <c r="I23" s="492">
        <v>19240.287659223759</v>
      </c>
      <c r="J23" s="492">
        <v>19721.520128737728</v>
      </c>
      <c r="K23" s="492">
        <v>20404.632520457464</v>
      </c>
      <c r="L23" s="492">
        <v>19743.13199118571</v>
      </c>
      <c r="M23" s="492">
        <v>20860.123494574822</v>
      </c>
      <c r="N23" s="492">
        <v>22069.958911424939</v>
      </c>
      <c r="O23" s="492">
        <v>22110.016083075083</v>
      </c>
      <c r="P23" s="492">
        <v>23731.587452634383</v>
      </c>
      <c r="Q23" s="74">
        <v>24203.246179366404</v>
      </c>
      <c r="R23" s="74">
        <v>24280.798563797591</v>
      </c>
      <c r="S23" s="74">
        <v>23240.947580631797</v>
      </c>
    </row>
    <row r="24" spans="1:19" ht="16.5" customHeight="1" x14ac:dyDescent="0.2">
      <c r="B24" s="489"/>
      <c r="C24" s="482"/>
      <c r="D24" s="491"/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492"/>
      <c r="Q24" s="74"/>
      <c r="R24" s="74"/>
      <c r="S24" s="74"/>
    </row>
    <row r="25" spans="1:19" ht="16.5" customHeight="1" x14ac:dyDescent="0.2">
      <c r="B25" s="489"/>
      <c r="C25" s="482" t="s">
        <v>310</v>
      </c>
      <c r="D25" s="491"/>
      <c r="E25" s="492">
        <v>13512.862929063798</v>
      </c>
      <c r="F25" s="492">
        <v>13669.34257385797</v>
      </c>
      <c r="G25" s="492">
        <v>13595.649582764945</v>
      </c>
      <c r="H25" s="492">
        <v>14004.381015208359</v>
      </c>
      <c r="I25" s="492">
        <v>14328.541642599414</v>
      </c>
      <c r="J25" s="492">
        <v>14695.133670274074</v>
      </c>
      <c r="K25" s="492">
        <v>15594.492474428691</v>
      </c>
      <c r="L25" s="492">
        <v>15309.086958628275</v>
      </c>
      <c r="M25" s="492">
        <v>15710.530363975702</v>
      </c>
      <c r="N25" s="492">
        <v>16208.819007669186</v>
      </c>
      <c r="O25" s="492">
        <v>16682.91014207435</v>
      </c>
      <c r="P25" s="492">
        <v>16264.975122606134</v>
      </c>
      <c r="Q25" s="74">
        <v>16706.845887596664</v>
      </c>
      <c r="R25" s="74">
        <v>17429.435018897046</v>
      </c>
      <c r="S25" s="74">
        <v>17895.584312561212</v>
      </c>
    </row>
    <row r="26" spans="1:19" s="356" customFormat="1" ht="39.75" customHeight="1" x14ac:dyDescent="0.2">
      <c r="A26" s="351"/>
      <c r="B26" s="489"/>
      <c r="C26" s="483" t="s">
        <v>357</v>
      </c>
      <c r="D26" s="491"/>
      <c r="E26" s="494">
        <v>3039.7154022535533</v>
      </c>
      <c r="F26" s="494">
        <v>2553.7072061922831</v>
      </c>
      <c r="G26" s="494">
        <v>2199.1538329722057</v>
      </c>
      <c r="H26" s="494">
        <v>2085.852693652329</v>
      </c>
      <c r="I26" s="494">
        <v>2135.3544539130976</v>
      </c>
      <c r="J26" s="494">
        <v>2131.5403355986664</v>
      </c>
      <c r="K26" s="494">
        <v>2184.2112431897344</v>
      </c>
      <c r="L26" s="494">
        <v>2247.4319761593242</v>
      </c>
      <c r="M26" s="494">
        <v>2259.0693731531119</v>
      </c>
      <c r="N26" s="494">
        <v>2252.5441377373236</v>
      </c>
      <c r="O26" s="494">
        <v>2566.0062410546661</v>
      </c>
      <c r="P26" s="494">
        <v>1626.7680704031063</v>
      </c>
      <c r="Q26" s="495">
        <v>1627.1466109889368</v>
      </c>
      <c r="R26" s="495">
        <v>2021.9236799452647</v>
      </c>
      <c r="S26" s="495">
        <v>2025.1146214586856</v>
      </c>
    </row>
    <row r="27" spans="1:19" s="356" customFormat="1" ht="22.5" customHeight="1" x14ac:dyDescent="0.2">
      <c r="A27" s="351"/>
      <c r="B27" s="489"/>
      <c r="C27" s="483" t="s">
        <v>358</v>
      </c>
      <c r="D27" s="491"/>
      <c r="E27" s="494">
        <v>10473.147526810244</v>
      </c>
      <c r="F27" s="494">
        <v>11115.635367665687</v>
      </c>
      <c r="G27" s="494">
        <v>11396.495749792739</v>
      </c>
      <c r="H27" s="494">
        <v>11918.52832155603</v>
      </c>
      <c r="I27" s="494">
        <v>12193.187188686315</v>
      </c>
      <c r="J27" s="494">
        <v>12563.593334675406</v>
      </c>
      <c r="K27" s="494">
        <v>13410.281231238956</v>
      </c>
      <c r="L27" s="494">
        <v>13061.65498246895</v>
      </c>
      <c r="M27" s="494">
        <v>13451.46099082259</v>
      </c>
      <c r="N27" s="494">
        <v>13956.274869931864</v>
      </c>
      <c r="O27" s="494">
        <v>14116.903901019685</v>
      </c>
      <c r="P27" s="494">
        <v>14638.207052203028</v>
      </c>
      <c r="Q27" s="495">
        <v>15079.699276607729</v>
      </c>
      <c r="R27" s="495">
        <v>15407.511338951781</v>
      </c>
      <c r="S27" s="495">
        <v>15870.469691102526</v>
      </c>
    </row>
    <row r="28" spans="1:19" ht="16.5" customHeight="1" x14ac:dyDescent="0.2">
      <c r="B28" s="489"/>
      <c r="C28" s="482"/>
      <c r="D28" s="491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74"/>
      <c r="R28" s="74"/>
      <c r="S28" s="74"/>
    </row>
    <row r="29" spans="1:19" ht="16.5" customHeight="1" x14ac:dyDescent="0.2">
      <c r="B29" s="489"/>
      <c r="C29" s="482" t="s">
        <v>312</v>
      </c>
      <c r="D29" s="491"/>
      <c r="E29" s="492">
        <v>4235.9977357044381</v>
      </c>
      <c r="F29" s="492">
        <v>6892.7860454990614</v>
      </c>
      <c r="G29" s="492">
        <v>6000.1523220413392</v>
      </c>
      <c r="H29" s="492">
        <v>5066.1347516923743</v>
      </c>
      <c r="I29" s="492">
        <v>4911.7457428747639</v>
      </c>
      <c r="J29" s="492">
        <v>5026.3858908917673</v>
      </c>
      <c r="K29" s="492">
        <v>4810.1413096886699</v>
      </c>
      <c r="L29" s="492">
        <v>4434.046185223373</v>
      </c>
      <c r="M29" s="492">
        <v>5149.5939214600221</v>
      </c>
      <c r="N29" s="492">
        <v>5861.14073000798</v>
      </c>
      <c r="O29" s="492">
        <v>5427.1084756397249</v>
      </c>
      <c r="P29" s="492">
        <v>7764.6860879294172</v>
      </c>
      <c r="Q29" s="74">
        <v>8210.6848093635217</v>
      </c>
      <c r="R29" s="74">
        <v>7286.1196255379318</v>
      </c>
      <c r="S29" s="74">
        <v>5345.3632680705841</v>
      </c>
    </row>
    <row r="30" spans="1:19" ht="16.5" customHeight="1" x14ac:dyDescent="0.2">
      <c r="B30" s="489"/>
      <c r="C30" s="483" t="s">
        <v>313</v>
      </c>
      <c r="D30" s="491"/>
      <c r="E30" s="492">
        <v>4206.1956440841022</v>
      </c>
      <c r="F30" s="492">
        <v>6829.8704113672848</v>
      </c>
      <c r="G30" s="492">
        <v>5936.1121985147702</v>
      </c>
      <c r="H30" s="492">
        <v>4893.1027745972851</v>
      </c>
      <c r="I30" s="492">
        <v>4924.8418634023355</v>
      </c>
      <c r="J30" s="492">
        <v>5075.0075708382383</v>
      </c>
      <c r="K30" s="492">
        <v>4672.9625331652342</v>
      </c>
      <c r="L30" s="492">
        <v>4620.4669903392141</v>
      </c>
      <c r="M30" s="492">
        <v>4669.2273866587457</v>
      </c>
      <c r="N30" s="492">
        <v>5204.8841746665203</v>
      </c>
      <c r="O30" s="492">
        <v>5111.8424228775493</v>
      </c>
      <c r="P30" s="492">
        <v>5657.2520727533865</v>
      </c>
      <c r="Q30" s="74">
        <v>6378.5855925324977</v>
      </c>
      <c r="R30" s="74">
        <v>5721.6400924443033</v>
      </c>
      <c r="S30" s="74">
        <v>6449.6486618809167</v>
      </c>
    </row>
    <row r="31" spans="1:19" ht="16.5" customHeight="1" thickBot="1" x14ac:dyDescent="0.25">
      <c r="B31" s="488"/>
      <c r="C31" s="514" t="s">
        <v>314</v>
      </c>
      <c r="D31" s="496"/>
      <c r="E31" s="497">
        <v>29.802091620335592</v>
      </c>
      <c r="F31" s="497">
        <v>62.915634131777054</v>
      </c>
      <c r="G31" s="497">
        <v>64.040123526568692</v>
      </c>
      <c r="H31" s="497">
        <v>173.03197709508905</v>
      </c>
      <c r="I31" s="497">
        <v>-13.096120527571472</v>
      </c>
      <c r="J31" s="497">
        <v>-48.621679946470884</v>
      </c>
      <c r="K31" s="497">
        <v>137.17877652343546</v>
      </c>
      <c r="L31" s="497">
        <v>-186.4208051158412</v>
      </c>
      <c r="M31" s="497">
        <v>480.36653480127626</v>
      </c>
      <c r="N31" s="497">
        <v>656.25655534145994</v>
      </c>
      <c r="O31" s="497">
        <v>315.26605276217589</v>
      </c>
      <c r="P31" s="497">
        <v>2107.4340151760307</v>
      </c>
      <c r="Q31" s="498">
        <v>1832.0992168310247</v>
      </c>
      <c r="R31" s="498">
        <v>1564.4795330936286</v>
      </c>
      <c r="S31" s="498">
        <v>-1104.2853938103326</v>
      </c>
    </row>
    <row r="32" spans="1:19" ht="16.5" customHeight="1" thickTop="1" x14ac:dyDescent="0.2">
      <c r="C32" s="485" t="s">
        <v>404</v>
      </c>
    </row>
    <row r="33" spans="1:19" ht="16.5" customHeight="1" x14ac:dyDescent="0.2">
      <c r="C33" s="485" t="s">
        <v>319</v>
      </c>
    </row>
    <row r="34" spans="1:19" ht="16.5" customHeight="1" x14ac:dyDescent="0.2">
      <c r="C34" s="485"/>
    </row>
    <row r="35" spans="1:19" ht="24.95" customHeight="1" x14ac:dyDescent="0.2">
      <c r="A35" s="683" t="s">
        <v>332</v>
      </c>
      <c r="B35" s="684"/>
      <c r="C35" s="684"/>
      <c r="D35" s="684"/>
      <c r="E35" s="684"/>
      <c r="F35" s="684"/>
      <c r="G35" s="684"/>
      <c r="H35" s="684"/>
      <c r="I35" s="684"/>
      <c r="J35" s="684"/>
      <c r="K35" s="684"/>
      <c r="L35" s="684"/>
      <c r="M35" s="684"/>
      <c r="N35" s="684"/>
      <c r="O35" s="684"/>
      <c r="P35" s="684"/>
      <c r="Q35" s="684"/>
      <c r="R35" s="684"/>
    </row>
    <row r="36" spans="1:19" ht="16.5" customHeight="1" x14ac:dyDescent="0.2"/>
    <row r="37" spans="1:19" ht="16.5" customHeight="1" x14ac:dyDescent="0.2"/>
    <row r="38" spans="1:19" ht="16.5" customHeight="1" x14ac:dyDescent="0.2">
      <c r="B38" s="486"/>
      <c r="C38" s="508"/>
      <c r="D38" s="486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</row>
    <row r="39" spans="1:19" ht="16.5" customHeight="1" thickBot="1" x14ac:dyDescent="0.25">
      <c r="B39" s="488"/>
      <c r="C39" s="484"/>
      <c r="D39" s="488"/>
      <c r="E39" s="461">
        <v>2007</v>
      </c>
      <c r="F39" s="461">
        <v>2008</v>
      </c>
      <c r="G39" s="461">
        <v>2009</v>
      </c>
      <c r="H39" s="461">
        <v>2010</v>
      </c>
      <c r="I39" s="461">
        <v>2011</v>
      </c>
      <c r="J39" s="461">
        <v>2012</v>
      </c>
      <c r="K39" s="461">
        <v>2013</v>
      </c>
      <c r="L39" s="461" t="s">
        <v>359</v>
      </c>
      <c r="M39" s="461" t="s">
        <v>360</v>
      </c>
      <c r="N39" s="461" t="s">
        <v>361</v>
      </c>
      <c r="O39" s="461">
        <v>2017</v>
      </c>
      <c r="P39" s="461">
        <v>2018</v>
      </c>
      <c r="Q39" s="461">
        <v>2019</v>
      </c>
      <c r="R39" s="461">
        <v>2020</v>
      </c>
      <c r="S39" s="461">
        <v>2021</v>
      </c>
    </row>
    <row r="40" spans="1:19" ht="16.5" customHeight="1" thickTop="1" x14ac:dyDescent="0.2">
      <c r="B40" s="489"/>
      <c r="C40" s="482"/>
      <c r="D40" s="490"/>
      <c r="S40" s="456"/>
    </row>
    <row r="41" spans="1:19" ht="16.5" customHeight="1" x14ac:dyDescent="0.2">
      <c r="B41" s="489"/>
      <c r="C41" s="482" t="s">
        <v>100</v>
      </c>
      <c r="D41" s="491"/>
      <c r="E41" s="492">
        <v>4483.4494526448307</v>
      </c>
      <c r="F41" s="492">
        <v>4956.7108863259164</v>
      </c>
      <c r="G41" s="492">
        <v>5731.2851157459882</v>
      </c>
      <c r="H41" s="492">
        <v>6066.6701208627137</v>
      </c>
      <c r="I41" s="492">
        <v>6795.9447301192404</v>
      </c>
      <c r="J41" s="492">
        <v>7116.4856372454869</v>
      </c>
      <c r="K41" s="492">
        <v>7263.7860188218747</v>
      </c>
      <c r="L41" s="492">
        <v>7815.7946401281642</v>
      </c>
      <c r="M41" s="492">
        <v>8550.9577761540022</v>
      </c>
      <c r="N41" s="492">
        <v>9459.6254985156465</v>
      </c>
      <c r="O41" s="492">
        <v>10080.002413338638</v>
      </c>
      <c r="P41" s="492">
        <v>11000.499065174465</v>
      </c>
      <c r="Q41" s="74">
        <v>11715.77291524021</v>
      </c>
      <c r="R41" s="74">
        <v>12207.117414973949</v>
      </c>
      <c r="S41" s="74">
        <v>12926.132930907246</v>
      </c>
    </row>
    <row r="42" spans="1:19" ht="16.5" customHeight="1" x14ac:dyDescent="0.2">
      <c r="B42" s="489"/>
      <c r="C42" s="482" t="s">
        <v>101</v>
      </c>
      <c r="D42" s="491"/>
      <c r="E42" s="492">
        <v>1735.3916995681498</v>
      </c>
      <c r="F42" s="492">
        <v>2125.5882928823999</v>
      </c>
      <c r="G42" s="492">
        <v>2089.0866881851607</v>
      </c>
      <c r="H42" s="492">
        <v>2366.402920630916</v>
      </c>
      <c r="I42" s="492">
        <v>2567.4618787139984</v>
      </c>
      <c r="J42" s="492">
        <v>2851.2514227925876</v>
      </c>
      <c r="K42" s="492">
        <v>3412.9851137854557</v>
      </c>
      <c r="L42" s="492">
        <v>4080.2967015507993</v>
      </c>
      <c r="M42" s="492">
        <v>4183.01536525142</v>
      </c>
      <c r="N42" s="492">
        <v>5031.0922710484556</v>
      </c>
      <c r="O42" s="492">
        <v>5548.6572300595699</v>
      </c>
      <c r="P42" s="492">
        <v>6776.355975162508</v>
      </c>
      <c r="Q42" s="74">
        <v>7662.0193031966519</v>
      </c>
      <c r="R42" s="74">
        <v>6190.7894774436463</v>
      </c>
      <c r="S42" s="74">
        <v>8167.0889679984439</v>
      </c>
    </row>
    <row r="43" spans="1:19" ht="16.5" customHeight="1" x14ac:dyDescent="0.2">
      <c r="B43" s="489"/>
      <c r="C43" s="482" t="s">
        <v>51</v>
      </c>
      <c r="D43" s="491"/>
      <c r="E43" s="492">
        <v>8958.8379843299099</v>
      </c>
      <c r="F43" s="492">
        <v>10373.31990267225</v>
      </c>
      <c r="G43" s="492">
        <v>10298.810965610677</v>
      </c>
      <c r="H43" s="492">
        <v>11562.323185604051</v>
      </c>
      <c r="I43" s="492">
        <v>13103.585783429366</v>
      </c>
      <c r="J43" s="492">
        <v>14489.960496556563</v>
      </c>
      <c r="K43" s="492">
        <v>15617.782730677569</v>
      </c>
      <c r="L43" s="492">
        <v>17106.928699292206</v>
      </c>
      <c r="M43" s="492">
        <v>18974.950089649785</v>
      </c>
      <c r="N43" s="492">
        <v>21473.550728379225</v>
      </c>
      <c r="O43" s="492">
        <v>23669.50200496196</v>
      </c>
      <c r="P43" s="492">
        <v>25445.627085579268</v>
      </c>
      <c r="Q43" s="74">
        <v>29210.361334825695</v>
      </c>
      <c r="R43" s="74">
        <v>28344.550731424712</v>
      </c>
      <c r="S43" s="74">
        <v>31560.602516676681</v>
      </c>
    </row>
    <row r="44" spans="1:19" ht="16.5" customHeight="1" x14ac:dyDescent="0.2">
      <c r="B44" s="489"/>
      <c r="C44" s="482"/>
      <c r="D44" s="491"/>
      <c r="E44" s="492"/>
      <c r="F44" s="492"/>
      <c r="G44" s="492"/>
      <c r="H44" s="492"/>
      <c r="I44" s="492"/>
      <c r="J44" s="492"/>
      <c r="K44" s="492"/>
      <c r="L44" s="492"/>
      <c r="M44" s="492"/>
      <c r="N44" s="492"/>
      <c r="O44" s="492"/>
      <c r="P44" s="492"/>
      <c r="Q44" s="74"/>
      <c r="R44" s="74"/>
      <c r="S44" s="74"/>
    </row>
    <row r="45" spans="1:19" ht="16.5" customHeight="1" x14ac:dyDescent="0.2">
      <c r="B45" s="489"/>
      <c r="C45" s="482" t="s">
        <v>307</v>
      </c>
      <c r="D45" s="491"/>
      <c r="E45" s="492">
        <v>-253.51763578791349</v>
      </c>
      <c r="F45" s="492">
        <v>-409.92760802320964</v>
      </c>
      <c r="G45" s="492">
        <v>-393.67215436594341</v>
      </c>
      <c r="H45" s="492">
        <v>-441.61538844030633</v>
      </c>
      <c r="I45" s="492">
        <v>-530.39797828123699</v>
      </c>
      <c r="J45" s="492">
        <v>-597.58566964031286</v>
      </c>
      <c r="K45" s="492">
        <v>-634.11647829688138</v>
      </c>
      <c r="L45" s="492">
        <v>-676.40026185185206</v>
      </c>
      <c r="M45" s="492">
        <v>-664.15022494960135</v>
      </c>
      <c r="N45" s="492">
        <v>-817.79120736747598</v>
      </c>
      <c r="O45" s="492">
        <v>-887.69592998164001</v>
      </c>
      <c r="P45" s="492">
        <v>-775.44343839727992</v>
      </c>
      <c r="Q45" s="74">
        <v>-949.84794150216715</v>
      </c>
      <c r="R45" s="74">
        <v>-1222.7382404649379</v>
      </c>
      <c r="S45" s="74">
        <v>-1290.6650322779817</v>
      </c>
    </row>
    <row r="46" spans="1:19" ht="16.5" customHeight="1" x14ac:dyDescent="0.2">
      <c r="B46" s="489"/>
      <c r="C46" s="482"/>
      <c r="D46" s="491"/>
      <c r="E46" s="492"/>
      <c r="F46" s="492"/>
      <c r="G46" s="492"/>
      <c r="H46" s="492"/>
      <c r="I46" s="492"/>
      <c r="J46" s="492"/>
      <c r="K46" s="492"/>
      <c r="L46" s="492"/>
      <c r="M46" s="492"/>
      <c r="N46" s="492"/>
      <c r="O46" s="492"/>
      <c r="P46" s="492"/>
      <c r="Q46" s="74"/>
      <c r="R46" s="74"/>
      <c r="S46" s="74"/>
    </row>
    <row r="47" spans="1:19" ht="16.5" customHeight="1" x14ac:dyDescent="0.2">
      <c r="B47" s="489"/>
      <c r="C47" s="482" t="s">
        <v>325</v>
      </c>
      <c r="D47" s="491"/>
      <c r="E47" s="492">
        <v>14924.161500754977</v>
      </c>
      <c r="F47" s="492">
        <v>17045.691473857358</v>
      </c>
      <c r="G47" s="492">
        <v>17725.510615175881</v>
      </c>
      <c r="H47" s="492">
        <v>19553.780838657374</v>
      </c>
      <c r="I47" s="492">
        <v>21936.594413981366</v>
      </c>
      <c r="J47" s="492">
        <v>23860.111886954324</v>
      </c>
      <c r="K47" s="492">
        <v>25660.437384988018</v>
      </c>
      <c r="L47" s="492">
        <v>28326.619779119315</v>
      </c>
      <c r="M47" s="492">
        <v>31044.773006105606</v>
      </c>
      <c r="N47" s="492">
        <v>35146.477290575851</v>
      </c>
      <c r="O47" s="492">
        <v>38410.465718378531</v>
      </c>
      <c r="P47" s="492">
        <v>42447.038687518965</v>
      </c>
      <c r="Q47" s="74">
        <v>47638.305611760392</v>
      </c>
      <c r="R47" s="74">
        <v>45519.719383377364</v>
      </c>
      <c r="S47" s="74">
        <v>51363.159383304388</v>
      </c>
    </row>
    <row r="48" spans="1:19" ht="16.5" customHeight="1" x14ac:dyDescent="0.2">
      <c r="B48" s="489"/>
      <c r="C48" s="482"/>
      <c r="D48" s="491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74"/>
      <c r="R48" s="74"/>
      <c r="S48" s="74"/>
    </row>
    <row r="49" spans="2:19" ht="16.5" customHeight="1" x14ac:dyDescent="0.2">
      <c r="B49" s="489"/>
      <c r="C49" s="482" t="s">
        <v>326</v>
      </c>
      <c r="D49" s="491"/>
      <c r="E49" s="492">
        <v>1049.9266788587063</v>
      </c>
      <c r="F49" s="492">
        <v>1276.8209931822403</v>
      </c>
      <c r="G49" s="492">
        <v>1087.0849803865499</v>
      </c>
      <c r="H49" s="492">
        <v>1309.5867224282101</v>
      </c>
      <c r="I49" s="492">
        <v>1457.1976505480498</v>
      </c>
      <c r="J49" s="492">
        <v>1555.3524122690201</v>
      </c>
      <c r="K49" s="492">
        <v>1757.2831535241901</v>
      </c>
      <c r="L49" s="492">
        <v>1913.9638540453202</v>
      </c>
      <c r="M49" s="492">
        <v>2171.4025756195301</v>
      </c>
      <c r="N49" s="492">
        <v>2491.1087049162052</v>
      </c>
      <c r="O49" s="492">
        <v>2648.3768335930286</v>
      </c>
      <c r="P49" s="492">
        <v>3439.2633291511102</v>
      </c>
      <c r="Q49" s="74">
        <v>3396.9108945466814</v>
      </c>
      <c r="R49" s="74">
        <v>3915.9299999999989</v>
      </c>
      <c r="S49" s="74">
        <v>4381.2264803929293</v>
      </c>
    </row>
    <row r="50" spans="2:19" ht="16.5" customHeight="1" x14ac:dyDescent="0.2">
      <c r="B50" s="489"/>
      <c r="C50" s="482"/>
      <c r="D50" s="491"/>
      <c r="E50" s="492"/>
      <c r="F50" s="492"/>
      <c r="G50" s="492"/>
      <c r="H50" s="492"/>
      <c r="I50" s="492"/>
      <c r="J50" s="492"/>
      <c r="K50" s="492"/>
      <c r="L50" s="492"/>
      <c r="M50" s="492"/>
      <c r="N50" s="492"/>
      <c r="O50" s="492"/>
      <c r="P50" s="492"/>
      <c r="Q50" s="74"/>
      <c r="R50" s="74"/>
      <c r="S50" s="74"/>
    </row>
    <row r="51" spans="2:19" ht="16.5" customHeight="1" x14ac:dyDescent="0.2">
      <c r="B51" s="489"/>
      <c r="C51" s="482" t="s">
        <v>308</v>
      </c>
      <c r="D51" s="491"/>
      <c r="E51" s="492">
        <v>15974.088179613684</v>
      </c>
      <c r="F51" s="492">
        <v>18322.5124670396</v>
      </c>
      <c r="G51" s="492">
        <v>18812.59559556243</v>
      </c>
      <c r="H51" s="492">
        <v>20863.367561085586</v>
      </c>
      <c r="I51" s="492">
        <v>23393.792064529414</v>
      </c>
      <c r="J51" s="492">
        <v>25415.464299223342</v>
      </c>
      <c r="K51" s="492">
        <v>27417.720538512211</v>
      </c>
      <c r="L51" s="492">
        <v>30240.583633164635</v>
      </c>
      <c r="M51" s="492">
        <v>33216.175581725132</v>
      </c>
      <c r="N51" s="492">
        <v>37637.585995492052</v>
      </c>
      <c r="O51" s="492">
        <v>41058.842551971553</v>
      </c>
      <c r="P51" s="492">
        <v>45886.302016670073</v>
      </c>
      <c r="Q51" s="74">
        <v>51035.216506307072</v>
      </c>
      <c r="R51" s="74">
        <v>49435.649383377364</v>
      </c>
      <c r="S51" s="74">
        <v>55744.385863697316</v>
      </c>
    </row>
    <row r="52" spans="2:19" ht="16.5" customHeight="1" x14ac:dyDescent="0.2">
      <c r="B52" s="489"/>
      <c r="C52" s="482"/>
      <c r="D52" s="491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74"/>
      <c r="R52" s="74"/>
      <c r="S52" s="74"/>
    </row>
    <row r="53" spans="2:19" ht="16.5" customHeight="1" x14ac:dyDescent="0.2">
      <c r="B53" s="489"/>
      <c r="C53" s="482" t="s">
        <v>356</v>
      </c>
      <c r="D53" s="491"/>
      <c r="E53" s="492">
        <v>1774.7724851904677</v>
      </c>
      <c r="F53" s="492">
        <v>3470.8253209444047</v>
      </c>
      <c r="G53" s="492">
        <v>4074.815340613337</v>
      </c>
      <c r="H53" s="492">
        <v>2947.1871485204756</v>
      </c>
      <c r="I53" s="492">
        <v>2583.567174009564</v>
      </c>
      <c r="J53" s="492">
        <v>2310.3495440953366</v>
      </c>
      <c r="K53" s="492">
        <v>2693.3111325882937</v>
      </c>
      <c r="L53" s="492">
        <v>1634.6874876561487</v>
      </c>
      <c r="M53" s="492">
        <v>1474.4947911413001</v>
      </c>
      <c r="N53" s="492">
        <v>997.23027842948613</v>
      </c>
      <c r="O53" s="492">
        <v>1452.7192314646454</v>
      </c>
      <c r="P53" s="492">
        <v>2188.5276084677789</v>
      </c>
      <c r="Q53" s="74">
        <v>2935.8113224403569</v>
      </c>
      <c r="R53" s="74">
        <v>4314.0304176820555</v>
      </c>
      <c r="S53" s="74">
        <v>4965.9673352441187</v>
      </c>
    </row>
    <row r="54" spans="2:19" ht="16.5" customHeight="1" x14ac:dyDescent="0.2">
      <c r="B54" s="489"/>
      <c r="C54" s="483" t="s">
        <v>406</v>
      </c>
      <c r="D54" s="491"/>
      <c r="E54" s="492">
        <v>6214.9631247560774</v>
      </c>
      <c r="F54" s="492">
        <v>8547.4803852857731</v>
      </c>
      <c r="G54" s="492">
        <v>7908.0378069541002</v>
      </c>
      <c r="H54" s="492">
        <v>7510.9195578625286</v>
      </c>
      <c r="I54" s="492">
        <v>7898.5522038422596</v>
      </c>
      <c r="J54" s="492">
        <v>7846.0135696032612</v>
      </c>
      <c r="K54" s="492">
        <v>9074.008591212687</v>
      </c>
      <c r="L54" s="492">
        <v>10187.302731374908</v>
      </c>
      <c r="M54" s="492">
        <v>10904.781658458567</v>
      </c>
      <c r="N54" s="492">
        <v>11946.971117868605</v>
      </c>
      <c r="O54" s="492">
        <v>14140.981787439303</v>
      </c>
      <c r="P54" s="492">
        <v>16659.242666569022</v>
      </c>
      <c r="Q54" s="74">
        <v>17442.266037324382</v>
      </c>
      <c r="R54" s="74">
        <v>14271.395935522385</v>
      </c>
      <c r="S54" s="74">
        <v>17661.355365061998</v>
      </c>
    </row>
    <row r="55" spans="2:19" ht="16.5" customHeight="1" x14ac:dyDescent="0.2">
      <c r="B55" s="489"/>
      <c r="C55" s="483" t="s">
        <v>407</v>
      </c>
      <c r="D55" s="491"/>
      <c r="E55" s="492">
        <v>4440.1906395656097</v>
      </c>
      <c r="F55" s="492">
        <v>5076.6550643413684</v>
      </c>
      <c r="G55" s="492">
        <v>3833.2224663407633</v>
      </c>
      <c r="H55" s="492">
        <v>4563.732409342053</v>
      </c>
      <c r="I55" s="492">
        <v>5314.9850298326955</v>
      </c>
      <c r="J55" s="492">
        <v>5535.6640255079246</v>
      </c>
      <c r="K55" s="492">
        <v>6380.6974586243932</v>
      </c>
      <c r="L55" s="492">
        <v>8552.6152437187593</v>
      </c>
      <c r="M55" s="492">
        <v>9430.286867317267</v>
      </c>
      <c r="N55" s="492">
        <v>10949.740839439119</v>
      </c>
      <c r="O55" s="492">
        <v>12688.262555974658</v>
      </c>
      <c r="P55" s="492">
        <v>14470.715058101243</v>
      </c>
      <c r="Q55" s="74">
        <v>14506.454714884025</v>
      </c>
      <c r="R55" s="74">
        <v>9957.3655178403296</v>
      </c>
      <c r="S55" s="74">
        <v>12695.388029817879</v>
      </c>
    </row>
    <row r="56" spans="2:19" ht="16.5" customHeight="1" x14ac:dyDescent="0.2">
      <c r="B56" s="489"/>
      <c r="C56" s="482"/>
      <c r="D56" s="491"/>
      <c r="E56" s="492"/>
      <c r="F56" s="492"/>
      <c r="G56" s="492"/>
      <c r="H56" s="492"/>
      <c r="I56" s="492"/>
      <c r="J56" s="492"/>
      <c r="K56" s="492"/>
      <c r="L56" s="492"/>
      <c r="M56" s="492"/>
      <c r="N56" s="492"/>
      <c r="O56" s="492"/>
      <c r="P56" s="492"/>
      <c r="Q56" s="74"/>
      <c r="R56" s="74"/>
      <c r="S56" s="74"/>
    </row>
    <row r="57" spans="2:19" ht="16.5" customHeight="1" x14ac:dyDescent="0.2">
      <c r="B57" s="489"/>
      <c r="C57" s="482" t="s">
        <v>309</v>
      </c>
      <c r="D57" s="491"/>
      <c r="E57" s="492">
        <v>17748.860664804153</v>
      </c>
      <c r="F57" s="492">
        <v>21793.337787984005</v>
      </c>
      <c r="G57" s="492">
        <v>22887.410936175766</v>
      </c>
      <c r="H57" s="492">
        <v>23810.554709606062</v>
      </c>
      <c r="I57" s="492">
        <v>25977.359238538978</v>
      </c>
      <c r="J57" s="492">
        <v>27725.813843318676</v>
      </c>
      <c r="K57" s="492">
        <v>30111.031671100503</v>
      </c>
      <c r="L57" s="492">
        <v>31875.271120820787</v>
      </c>
      <c r="M57" s="492">
        <v>34690.670372866429</v>
      </c>
      <c r="N57" s="492">
        <v>38634.81627392154</v>
      </c>
      <c r="O57" s="492">
        <v>42511.561783436198</v>
      </c>
      <c r="P57" s="492">
        <v>48074.829625137849</v>
      </c>
      <c r="Q57" s="74">
        <v>53971.027828747436</v>
      </c>
      <c r="R57" s="74">
        <v>53749.679801059421</v>
      </c>
      <c r="S57" s="74">
        <v>60710.358317955346</v>
      </c>
    </row>
    <row r="58" spans="2:19" ht="16.5" customHeight="1" x14ac:dyDescent="0.2">
      <c r="B58" s="489"/>
      <c r="C58" s="482"/>
      <c r="D58" s="491"/>
      <c r="E58" s="492"/>
      <c r="F58" s="492"/>
      <c r="G58" s="492"/>
      <c r="H58" s="492"/>
      <c r="I58" s="492"/>
      <c r="J58" s="492"/>
      <c r="K58" s="492"/>
      <c r="L58" s="492"/>
      <c r="M58" s="492"/>
      <c r="N58" s="492"/>
      <c r="O58" s="492"/>
      <c r="P58" s="492"/>
      <c r="Q58" s="74"/>
      <c r="R58" s="74"/>
      <c r="S58" s="74"/>
    </row>
    <row r="59" spans="2:19" ht="16.5" customHeight="1" x14ac:dyDescent="0.2">
      <c r="B59" s="489"/>
      <c r="C59" s="482" t="s">
        <v>310</v>
      </c>
      <c r="D59" s="491"/>
      <c r="E59" s="492">
        <v>13512.862929063798</v>
      </c>
      <c r="F59" s="492">
        <v>14694.078704735359</v>
      </c>
      <c r="G59" s="492">
        <v>15885.006907407096</v>
      </c>
      <c r="H59" s="492">
        <v>18171.730404396832</v>
      </c>
      <c r="I59" s="492">
        <v>20514.638775083462</v>
      </c>
      <c r="J59" s="492">
        <v>22599.796436623612</v>
      </c>
      <c r="K59" s="492">
        <v>25583.573083932417</v>
      </c>
      <c r="L59" s="492">
        <v>26888.394984933846</v>
      </c>
      <c r="M59" s="492">
        <v>29378.785477133868</v>
      </c>
      <c r="N59" s="492">
        <v>32475.055514001364</v>
      </c>
      <c r="O59" s="492">
        <v>36021.645256918979</v>
      </c>
      <c r="P59" s="492">
        <v>39289.389396611135</v>
      </c>
      <c r="Q59" s="74">
        <v>43891.733648343376</v>
      </c>
      <c r="R59" s="74">
        <v>47311.168168254801</v>
      </c>
      <c r="S59" s="74">
        <v>52294.177544565624</v>
      </c>
    </row>
    <row r="60" spans="2:19" ht="40.5" customHeight="1" x14ac:dyDescent="0.2">
      <c r="B60" s="489"/>
      <c r="C60" s="483" t="s">
        <v>357</v>
      </c>
      <c r="D60" s="491"/>
      <c r="E60" s="492">
        <v>3039.7154022535533</v>
      </c>
      <c r="F60" s="492">
        <v>2579.2558856938931</v>
      </c>
      <c r="G60" s="492">
        <v>2353.1987240267472</v>
      </c>
      <c r="H60" s="492">
        <v>2736.454846911367</v>
      </c>
      <c r="I60" s="492">
        <v>3302.528221042855</v>
      </c>
      <c r="J60" s="492">
        <v>3814.2748549877178</v>
      </c>
      <c r="K60" s="492">
        <v>4289.9601635952386</v>
      </c>
      <c r="L60" s="492">
        <v>4778.0129583438174</v>
      </c>
      <c r="M60" s="492">
        <v>5029.0353408442479</v>
      </c>
      <c r="N60" s="492">
        <v>5555.7937083475945</v>
      </c>
      <c r="O60" s="492">
        <v>6619.7393930386088</v>
      </c>
      <c r="P60" s="492">
        <v>6242.0537316948939</v>
      </c>
      <c r="Q60" s="74">
        <v>7709.440605150402</v>
      </c>
      <c r="R60" s="74">
        <v>9256.316778799468</v>
      </c>
      <c r="S60" s="74">
        <v>9595.6773922953253</v>
      </c>
    </row>
    <row r="61" spans="2:19" ht="22.5" customHeight="1" x14ac:dyDescent="0.2">
      <c r="B61" s="489"/>
      <c r="C61" s="483" t="s">
        <v>328</v>
      </c>
      <c r="D61" s="491"/>
      <c r="E61" s="492">
        <v>10473.147526810244</v>
      </c>
      <c r="F61" s="492">
        <v>12114.822819041465</v>
      </c>
      <c r="G61" s="492">
        <v>13531.80818338035</v>
      </c>
      <c r="H61" s="492">
        <v>15435.275557485467</v>
      </c>
      <c r="I61" s="492">
        <v>17212.110554040606</v>
      </c>
      <c r="J61" s="492">
        <v>18785.521581635894</v>
      </c>
      <c r="K61" s="492">
        <v>21293.612920337178</v>
      </c>
      <c r="L61" s="492">
        <v>22110.382026590029</v>
      </c>
      <c r="M61" s="492">
        <v>24349.750136289622</v>
      </c>
      <c r="N61" s="492">
        <v>26919.261805653769</v>
      </c>
      <c r="O61" s="492">
        <v>29401.905863880369</v>
      </c>
      <c r="P61" s="492">
        <v>33047.335664916245</v>
      </c>
      <c r="Q61" s="74">
        <v>36182.293043192971</v>
      </c>
      <c r="R61" s="74">
        <v>38054.851389455333</v>
      </c>
      <c r="S61" s="74">
        <v>42698.500152270295</v>
      </c>
    </row>
    <row r="62" spans="2:19" ht="16.5" customHeight="1" x14ac:dyDescent="0.2">
      <c r="B62" s="489"/>
      <c r="C62" s="482"/>
      <c r="D62" s="491"/>
      <c r="E62" s="492"/>
      <c r="F62" s="492"/>
      <c r="G62" s="492"/>
      <c r="H62" s="492"/>
      <c r="I62" s="492"/>
      <c r="J62" s="492"/>
      <c r="K62" s="492"/>
      <c r="L62" s="492"/>
      <c r="M62" s="492"/>
      <c r="N62" s="492"/>
      <c r="O62" s="492"/>
      <c r="P62" s="492"/>
      <c r="Q62" s="74"/>
      <c r="R62" s="74"/>
      <c r="S62" s="74"/>
    </row>
    <row r="63" spans="2:19" ht="16.5" customHeight="1" x14ac:dyDescent="0.2">
      <c r="B63" s="489"/>
      <c r="C63" s="482" t="s">
        <v>312</v>
      </c>
      <c r="D63" s="491"/>
      <c r="E63" s="492">
        <v>4235.9977357044381</v>
      </c>
      <c r="F63" s="492">
        <v>7099.2583096444814</v>
      </c>
      <c r="G63" s="492">
        <v>7002.4047115993717</v>
      </c>
      <c r="H63" s="492">
        <v>5638.8236618355895</v>
      </c>
      <c r="I63" s="492">
        <v>5462.7233891312844</v>
      </c>
      <c r="J63" s="492">
        <v>5126.0243536087446</v>
      </c>
      <c r="K63" s="492">
        <v>4527.4644079463451</v>
      </c>
      <c r="L63" s="492">
        <v>4986.8807942529575</v>
      </c>
      <c r="M63" s="492">
        <v>5311.8935729789719</v>
      </c>
      <c r="N63" s="492">
        <v>6159.7648360811809</v>
      </c>
      <c r="O63" s="492">
        <v>6489.9154036481241</v>
      </c>
      <c r="P63" s="492">
        <v>9499.8297456362307</v>
      </c>
      <c r="Q63" s="74">
        <v>11576.853074614062</v>
      </c>
      <c r="R63" s="74">
        <v>8757.6860084041491</v>
      </c>
      <c r="S63" s="74">
        <v>8416.1807733897222</v>
      </c>
    </row>
    <row r="64" spans="2:19" ht="16.5" customHeight="1" x14ac:dyDescent="0.2">
      <c r="B64" s="489"/>
      <c r="C64" s="483" t="s">
        <v>313</v>
      </c>
      <c r="D64" s="491"/>
      <c r="E64" s="492">
        <v>4206.1956440841022</v>
      </c>
      <c r="F64" s="492">
        <v>6924.2373615412516</v>
      </c>
      <c r="G64" s="492">
        <v>6990.4474589261945</v>
      </c>
      <c r="H64" s="492">
        <v>5400.6692365846238</v>
      </c>
      <c r="I64" s="492">
        <v>5774.9973134824158</v>
      </c>
      <c r="J64" s="492">
        <v>5938.5082929207319</v>
      </c>
      <c r="K64" s="492">
        <v>5416.3186964526149</v>
      </c>
      <c r="L64" s="492">
        <v>5527.4194467490224</v>
      </c>
      <c r="M64" s="492">
        <v>6297.6116873888859</v>
      </c>
      <c r="N64" s="492">
        <v>7142.5808287399941</v>
      </c>
      <c r="O64" s="492">
        <v>7447.8375374826119</v>
      </c>
      <c r="P64" s="492">
        <v>9650.817281878537</v>
      </c>
      <c r="Q64" s="74">
        <v>10843.862730844161</v>
      </c>
      <c r="R64" s="74">
        <v>9653.8713857261137</v>
      </c>
      <c r="S64" s="74">
        <v>12913.85490863192</v>
      </c>
    </row>
    <row r="65" spans="1:19" ht="16.5" customHeight="1" thickBot="1" x14ac:dyDescent="0.25">
      <c r="B65" s="488"/>
      <c r="C65" s="514" t="s">
        <v>314</v>
      </c>
      <c r="D65" s="496"/>
      <c r="E65" s="497">
        <v>29.802091620335592</v>
      </c>
      <c r="F65" s="497">
        <v>175.02094810322933</v>
      </c>
      <c r="G65" s="497">
        <v>11.957252673177464</v>
      </c>
      <c r="H65" s="497">
        <v>238.15442525096529</v>
      </c>
      <c r="I65" s="497">
        <v>-312.27392435113103</v>
      </c>
      <c r="J65" s="497">
        <v>-812.48393931198711</v>
      </c>
      <c r="K65" s="497">
        <v>-888.85428850627011</v>
      </c>
      <c r="L65" s="497">
        <v>-540.53865249606474</v>
      </c>
      <c r="M65" s="497">
        <v>-985.71811440991439</v>
      </c>
      <c r="N65" s="497">
        <v>-982.81599265881312</v>
      </c>
      <c r="O65" s="497">
        <v>-957.92213383448745</v>
      </c>
      <c r="P65" s="497">
        <v>-150.98753624230551</v>
      </c>
      <c r="Q65" s="498">
        <v>732.99034376990141</v>
      </c>
      <c r="R65" s="498">
        <v>-896.18537732196398</v>
      </c>
      <c r="S65" s="498">
        <v>-4497.6741352421986</v>
      </c>
    </row>
    <row r="66" spans="1:19" ht="16.5" customHeight="1" thickTop="1" x14ac:dyDescent="0.2">
      <c r="C66" s="485" t="s">
        <v>404</v>
      </c>
    </row>
    <row r="67" spans="1:19" ht="16.5" customHeight="1" x14ac:dyDescent="0.2">
      <c r="C67" s="485" t="s">
        <v>319</v>
      </c>
    </row>
    <row r="68" spans="1:19" ht="16.5" customHeight="1" x14ac:dyDescent="0.2">
      <c r="C68" s="485"/>
    </row>
    <row r="69" spans="1:19" ht="25.5" customHeight="1" x14ac:dyDescent="0.2"/>
    <row r="70" spans="1:19" ht="16.5" customHeight="1" x14ac:dyDescent="0.2">
      <c r="A70" s="685" t="s">
        <v>333</v>
      </c>
      <c r="B70" s="686"/>
      <c r="C70" s="686"/>
      <c r="D70" s="686"/>
      <c r="E70" s="686"/>
      <c r="F70" s="686"/>
      <c r="G70" s="686"/>
      <c r="H70" s="686"/>
      <c r="I70" s="686"/>
      <c r="J70" s="686"/>
      <c r="K70" s="686"/>
      <c r="L70" s="686"/>
      <c r="M70" s="686"/>
      <c r="N70" s="686"/>
      <c r="O70" s="686"/>
      <c r="P70" s="686"/>
      <c r="Q70" s="686"/>
      <c r="R70" s="686"/>
      <c r="S70" s="686"/>
    </row>
    <row r="71" spans="1:19" ht="16.5" customHeight="1" x14ac:dyDescent="0.2">
      <c r="C71" s="485"/>
    </row>
    <row r="72" spans="1:19" ht="16.5" customHeight="1" x14ac:dyDescent="0.2">
      <c r="C72" s="485"/>
    </row>
    <row r="73" spans="1:19" ht="16.5" customHeight="1" x14ac:dyDescent="0.2">
      <c r="B73" s="486"/>
      <c r="C73" s="508"/>
      <c r="D73" s="486"/>
      <c r="E73" s="487"/>
      <c r="F73" s="487"/>
      <c r="G73" s="487"/>
      <c r="H73" s="487"/>
      <c r="I73" s="487"/>
      <c r="J73" s="487"/>
      <c r="K73" s="487"/>
      <c r="L73" s="487"/>
      <c r="M73" s="487"/>
      <c r="N73" s="487"/>
      <c r="O73" s="487"/>
      <c r="P73" s="487"/>
      <c r="Q73" s="487"/>
      <c r="R73" s="487"/>
      <c r="S73" s="487"/>
    </row>
    <row r="74" spans="1:19" ht="16.5" customHeight="1" thickBot="1" x14ac:dyDescent="0.25">
      <c r="B74" s="488"/>
      <c r="C74" s="484"/>
      <c r="D74" s="488"/>
      <c r="E74" s="461">
        <v>2007</v>
      </c>
      <c r="F74" s="461">
        <v>2008</v>
      </c>
      <c r="G74" s="461">
        <v>2009</v>
      </c>
      <c r="H74" s="461">
        <v>2010</v>
      </c>
      <c r="I74" s="461">
        <v>2011</v>
      </c>
      <c r="J74" s="461">
        <v>2012</v>
      </c>
      <c r="K74" s="461">
        <v>2013</v>
      </c>
      <c r="L74" s="461">
        <v>2014</v>
      </c>
      <c r="M74" s="461">
        <v>2015</v>
      </c>
      <c r="N74" s="461">
        <v>2016</v>
      </c>
      <c r="O74" s="461">
        <v>2017</v>
      </c>
      <c r="P74" s="461">
        <v>2018</v>
      </c>
      <c r="Q74" s="461">
        <v>2019</v>
      </c>
      <c r="R74" s="461">
        <v>2020</v>
      </c>
      <c r="S74" s="461">
        <v>2021</v>
      </c>
    </row>
    <row r="75" spans="1:19" ht="16.5" customHeight="1" thickTop="1" x14ac:dyDescent="0.2">
      <c r="B75" s="489"/>
      <c r="C75" s="482"/>
      <c r="D75" s="490"/>
      <c r="S75" s="456"/>
    </row>
    <row r="76" spans="1:19" ht="16.5" customHeight="1" x14ac:dyDescent="0.2">
      <c r="B76" s="489"/>
      <c r="C76" s="482" t="s">
        <v>100</v>
      </c>
      <c r="D76" s="491"/>
      <c r="E76" s="492"/>
      <c r="F76" s="499">
        <v>2.2891867158166823E-2</v>
      </c>
      <c r="G76" s="499">
        <v>5.4727068959135927E-2</v>
      </c>
      <c r="H76" s="499">
        <v>-2.307763458401757E-2</v>
      </c>
      <c r="I76" s="499">
        <v>1.8773199872489155E-2</v>
      </c>
      <c r="J76" s="499">
        <v>2.0778722695476981E-2</v>
      </c>
      <c r="K76" s="499">
        <v>-5.0388973747288679E-2</v>
      </c>
      <c r="L76" s="499">
        <v>1.5858776263280694E-2</v>
      </c>
      <c r="M76" s="499">
        <v>-1.5289974690800956E-2</v>
      </c>
      <c r="N76" s="499">
        <v>1.3454654245660835E-2</v>
      </c>
      <c r="O76" s="499">
        <v>1.2929057108539643E-2</v>
      </c>
      <c r="P76" s="499">
        <v>3.5434929790423286E-3</v>
      </c>
      <c r="Q76" s="499">
        <v>5.9328103339136185E-2</v>
      </c>
      <c r="R76" s="499">
        <v>-1.3698395170180122E-2</v>
      </c>
      <c r="S76" s="499">
        <v>-1.5650292186085157E-2</v>
      </c>
    </row>
    <row r="77" spans="1:19" ht="16.5" customHeight="1" x14ac:dyDescent="0.2">
      <c r="B77" s="489"/>
      <c r="C77" s="482" t="s">
        <v>101</v>
      </c>
      <c r="D77" s="491"/>
      <c r="E77" s="492"/>
      <c r="F77" s="499">
        <v>7.1311785363668667E-2</v>
      </c>
      <c r="G77" s="499">
        <v>-5.6637793300314154E-2</v>
      </c>
      <c r="H77" s="499">
        <v>1.7940050621060077E-2</v>
      </c>
      <c r="I77" s="499">
        <v>5.5290222420285584E-3</v>
      </c>
      <c r="J77" s="499">
        <v>9.1488684495537598E-2</v>
      </c>
      <c r="K77" s="499">
        <v>0.2729059755740344</v>
      </c>
      <c r="L77" s="499">
        <v>6.9566278374452617E-2</v>
      </c>
      <c r="M77" s="499">
        <v>6.694881133188324E-2</v>
      </c>
      <c r="N77" s="499">
        <v>4.7866875136487241E-2</v>
      </c>
      <c r="O77" s="499">
        <v>5.8018866903586819E-2</v>
      </c>
      <c r="P77" s="499">
        <v>1.9897900385347222E-2</v>
      </c>
      <c r="Q77" s="499">
        <v>6.7729808147169557E-2</v>
      </c>
      <c r="R77" s="499">
        <v>-0.2947895465041861</v>
      </c>
      <c r="S77" s="499">
        <v>0.19719235893921194</v>
      </c>
    </row>
    <row r="78" spans="1:19" ht="16.5" customHeight="1" x14ac:dyDescent="0.2">
      <c r="B78" s="489"/>
      <c r="C78" s="482" t="s">
        <v>51</v>
      </c>
      <c r="D78" s="491"/>
      <c r="E78" s="492"/>
      <c r="F78" s="499">
        <v>7.8053932881018584E-2</v>
      </c>
      <c r="G78" s="499">
        <v>-5.7248239242406407E-2</v>
      </c>
      <c r="H78" s="499">
        <v>5.6301855332570039E-3</v>
      </c>
      <c r="I78" s="499">
        <v>1.0492896488762948E-2</v>
      </c>
      <c r="J78" s="499">
        <v>2.6362526641291462E-2</v>
      </c>
      <c r="K78" s="499">
        <v>4.0102113959639141E-3</v>
      </c>
      <c r="L78" s="499">
        <v>2.9585440730099055E-2</v>
      </c>
      <c r="M78" s="499">
        <v>2.4934581824165081E-2</v>
      </c>
      <c r="N78" s="499">
        <v>4.5535399305162372E-2</v>
      </c>
      <c r="O78" s="499">
        <v>5.0615238978555022E-2</v>
      </c>
      <c r="P78" s="500">
        <v>8.4417100191449546E-3</v>
      </c>
      <c r="Q78" s="499">
        <v>4.9755031242195935E-2</v>
      </c>
      <c r="R78" s="499">
        <v>-5.6857598434351786E-2</v>
      </c>
      <c r="S78" s="499">
        <v>7.3566961892455929E-2</v>
      </c>
    </row>
    <row r="79" spans="1:19" ht="16.5" customHeight="1" x14ac:dyDescent="0.2">
      <c r="B79" s="489"/>
      <c r="C79" s="482"/>
      <c r="D79" s="491"/>
      <c r="E79" s="492"/>
      <c r="F79" s="492"/>
      <c r="G79" s="492"/>
      <c r="H79" s="492"/>
      <c r="I79" s="492"/>
      <c r="J79" s="492"/>
      <c r="K79" s="492"/>
      <c r="L79" s="492"/>
      <c r="M79" s="492"/>
      <c r="N79" s="492"/>
      <c r="O79" s="492"/>
      <c r="P79" s="492"/>
      <c r="Q79" s="492"/>
      <c r="R79" s="492"/>
      <c r="S79" s="492"/>
    </row>
    <row r="80" spans="1:19" ht="16.5" customHeight="1" x14ac:dyDescent="0.2">
      <c r="B80" s="489"/>
      <c r="C80" s="482" t="s">
        <v>307</v>
      </c>
      <c r="D80" s="491"/>
      <c r="E80" s="492"/>
      <c r="F80" s="499">
        <v>0.16687631080987253</v>
      </c>
      <c r="G80" s="499">
        <v>-6.1013541981191466E-2</v>
      </c>
      <c r="H80" s="499">
        <v>6.1933883903018128E-2</v>
      </c>
      <c r="I80" s="499">
        <v>6.3584645297034781E-2</v>
      </c>
      <c r="J80" s="499">
        <v>7.934541365980663E-2</v>
      </c>
      <c r="K80" s="499">
        <v>-5.9078254223594584E-3</v>
      </c>
      <c r="L80" s="499">
        <v>6.2233605708074569E-2</v>
      </c>
      <c r="M80" s="499">
        <v>-2.2743969170788692E-3</v>
      </c>
      <c r="N80" s="499">
        <v>0.18595053845683873</v>
      </c>
      <c r="O80" s="499">
        <v>0.16352254165052393</v>
      </c>
      <c r="P80" s="499">
        <v>-8.9360554258052116E-2</v>
      </c>
      <c r="Q80" s="499">
        <v>0.24197997784037395</v>
      </c>
      <c r="R80" s="499">
        <v>0.19195674747514802</v>
      </c>
      <c r="S80" s="499">
        <v>8.7289469109649964E-2</v>
      </c>
    </row>
    <row r="81" spans="1:19" ht="16.5" customHeight="1" x14ac:dyDescent="0.2">
      <c r="B81" s="489"/>
      <c r="C81" s="482"/>
      <c r="D81" s="491"/>
      <c r="E81" s="492"/>
      <c r="F81" s="492"/>
      <c r="G81" s="492"/>
      <c r="H81" s="492"/>
      <c r="I81" s="492"/>
      <c r="J81" s="492"/>
      <c r="K81" s="492"/>
      <c r="L81" s="492"/>
      <c r="M81" s="492"/>
      <c r="N81" s="492"/>
      <c r="O81" s="492"/>
      <c r="P81" s="492"/>
      <c r="Q81" s="492"/>
      <c r="R81" s="492"/>
      <c r="S81" s="492"/>
    </row>
    <row r="82" spans="1:19" ht="16.5" customHeight="1" x14ac:dyDescent="0.2">
      <c r="B82" s="489"/>
      <c r="C82" s="482" t="s">
        <v>325</v>
      </c>
      <c r="D82" s="491"/>
      <c r="E82" s="492"/>
      <c r="F82" s="499">
        <v>5.9189580638911554E-2</v>
      </c>
      <c r="G82" s="499">
        <v>-2.4619651090113437E-2</v>
      </c>
      <c r="H82" s="499">
        <v>-2.9901809610075603E-3</v>
      </c>
      <c r="I82" s="499">
        <v>1.1442992401539342E-2</v>
      </c>
      <c r="J82" s="499">
        <v>3.1083961888581424E-2</v>
      </c>
      <c r="K82" s="499">
        <v>2.0409937139055589E-2</v>
      </c>
      <c r="L82" s="499">
        <v>3.1093635146290932E-2</v>
      </c>
      <c r="M82" s="499">
        <v>2.085106375202983E-2</v>
      </c>
      <c r="N82" s="499">
        <v>3.4314381968863161E-2</v>
      </c>
      <c r="O82" s="499">
        <v>3.916206198556571E-2</v>
      </c>
      <c r="P82" s="499">
        <v>1.1728256710164198E-2</v>
      </c>
      <c r="Q82" s="499">
        <v>5.070095875873637E-2</v>
      </c>
      <c r="R82" s="499">
        <v>-9.4281926253087733E-2</v>
      </c>
      <c r="S82" s="499">
        <v>6.4711153147883893E-2</v>
      </c>
    </row>
    <row r="83" spans="1:19" ht="16.5" customHeight="1" x14ac:dyDescent="0.2">
      <c r="B83" s="489"/>
      <c r="C83" s="482"/>
      <c r="D83" s="491"/>
      <c r="E83" s="501"/>
      <c r="F83" s="501"/>
      <c r="G83" s="501"/>
      <c r="H83" s="501"/>
      <c r="I83" s="501"/>
      <c r="J83" s="501"/>
      <c r="K83" s="501"/>
      <c r="L83" s="501"/>
      <c r="M83" s="501"/>
      <c r="N83" s="501"/>
      <c r="O83" s="501"/>
      <c r="P83" s="501"/>
      <c r="Q83" s="501"/>
      <c r="R83" s="501"/>
      <c r="S83" s="501"/>
    </row>
    <row r="84" spans="1:19" ht="16.5" customHeight="1" x14ac:dyDescent="0.2">
      <c r="B84" s="489"/>
      <c r="C84" s="482" t="s">
        <v>326</v>
      </c>
      <c r="D84" s="491"/>
      <c r="E84" s="492"/>
      <c r="F84" s="499">
        <v>0.17994302330690126</v>
      </c>
      <c r="G84" s="499">
        <v>-0.23332041886934241</v>
      </c>
      <c r="H84" s="499">
        <v>0.15525489124642755</v>
      </c>
      <c r="I84" s="499">
        <v>7.6603787186504624E-2</v>
      </c>
      <c r="J84" s="499">
        <v>1.7312014557852917E-2</v>
      </c>
      <c r="K84" s="499">
        <v>5.7604983256569264E-2</v>
      </c>
      <c r="L84" s="499">
        <v>6.2973978859406587E-2</v>
      </c>
      <c r="M84" s="499">
        <v>0.16206150375926809</v>
      </c>
      <c r="N84" s="499">
        <v>0.10153719833914687</v>
      </c>
      <c r="O84" s="499">
        <v>4.1094222953963699E-2</v>
      </c>
      <c r="P84" s="499">
        <v>0.23973979799588374</v>
      </c>
      <c r="Q84" s="499">
        <v>-1.1157269005811377E-2</v>
      </c>
      <c r="R84" s="499">
        <v>0.13278617917705104</v>
      </c>
      <c r="S84" s="499">
        <v>5.2644787034004104E-3</v>
      </c>
    </row>
    <row r="85" spans="1:19" ht="16.5" customHeight="1" x14ac:dyDescent="0.2">
      <c r="B85" s="489"/>
      <c r="C85" s="482"/>
      <c r="D85" s="491"/>
      <c r="E85" s="492"/>
      <c r="F85" s="492"/>
      <c r="G85" s="492"/>
      <c r="H85" s="492"/>
      <c r="I85" s="492"/>
      <c r="J85" s="492"/>
      <c r="K85" s="492"/>
      <c r="L85" s="492"/>
      <c r="M85" s="492"/>
      <c r="N85" s="492"/>
      <c r="O85" s="492"/>
      <c r="P85" s="492"/>
      <c r="Q85" s="492"/>
      <c r="R85" s="492"/>
      <c r="S85" s="492"/>
    </row>
    <row r="86" spans="1:19" ht="16.5" customHeight="1" x14ac:dyDescent="0.2">
      <c r="B86" s="489"/>
      <c r="C86" s="482" t="s">
        <v>308</v>
      </c>
      <c r="D86" s="502"/>
      <c r="E86" s="503"/>
      <c r="F86" s="504">
        <v>6.7126325421813071E-2</v>
      </c>
      <c r="G86" s="504">
        <v>-3.9787086129156601E-2</v>
      </c>
      <c r="H86" s="504">
        <v>6.1923974617690281E-3</v>
      </c>
      <c r="I86" s="504">
        <v>1.5784270512266163E-2</v>
      </c>
      <c r="J86" s="504">
        <v>3.0111481149497576E-2</v>
      </c>
      <c r="K86" s="504">
        <v>2.30037623242898E-2</v>
      </c>
      <c r="L86" s="504">
        <v>3.3392031128766986E-2</v>
      </c>
      <c r="M86" s="504">
        <v>3.1322980724057592E-2</v>
      </c>
      <c r="N86" s="504">
        <v>3.993146064408637E-2</v>
      </c>
      <c r="O86" s="504">
        <v>3.9333075943529749E-2</v>
      </c>
      <c r="P86" s="504">
        <v>3.1943565149962883E-2</v>
      </c>
      <c r="Q86" s="504">
        <v>4.4112321301794433E-2</v>
      </c>
      <c r="R86" s="504">
        <v>-7.1376716214107239E-2</v>
      </c>
      <c r="S86" s="504">
        <v>5.7396157374235646E-2</v>
      </c>
    </row>
    <row r="87" spans="1:19" ht="16.5" customHeight="1" x14ac:dyDescent="0.2">
      <c r="B87" s="489"/>
      <c r="C87" s="482"/>
      <c r="D87" s="491"/>
      <c r="E87" s="492"/>
      <c r="F87" s="505"/>
      <c r="G87" s="505"/>
      <c r="H87" s="505"/>
      <c r="I87" s="505"/>
      <c r="J87" s="505"/>
      <c r="K87" s="505"/>
      <c r="L87" s="505"/>
      <c r="M87" s="505"/>
      <c r="N87" s="505"/>
      <c r="O87" s="505"/>
      <c r="P87" s="505"/>
      <c r="Q87" s="505"/>
      <c r="R87" s="505"/>
      <c r="S87" s="505"/>
    </row>
    <row r="88" spans="1:19" ht="16.5" customHeight="1" x14ac:dyDescent="0.2">
      <c r="B88" s="489"/>
      <c r="C88" s="526" t="s">
        <v>356</v>
      </c>
      <c r="D88" s="491"/>
      <c r="E88" s="492"/>
      <c r="F88" s="499"/>
      <c r="G88" s="499"/>
      <c r="H88" s="499"/>
      <c r="I88" s="499"/>
      <c r="J88" s="499"/>
      <c r="K88" s="499"/>
      <c r="L88" s="499"/>
      <c r="M88" s="499"/>
      <c r="N88" s="499"/>
      <c r="O88" s="499"/>
      <c r="P88" s="499"/>
      <c r="Q88" s="499"/>
      <c r="R88" s="499"/>
      <c r="S88" s="499"/>
    </row>
    <row r="89" spans="1:19" ht="16.5" customHeight="1" x14ac:dyDescent="0.2">
      <c r="B89" s="489"/>
      <c r="C89" s="527" t="s">
        <v>406</v>
      </c>
      <c r="D89" s="491"/>
      <c r="E89" s="492"/>
      <c r="F89" s="499">
        <v>0.37025828598060273</v>
      </c>
      <c r="G89" s="499">
        <v>-0.17823412411598716</v>
      </c>
      <c r="H89" s="499">
        <v>-5.8912627836153253E-2</v>
      </c>
      <c r="I89" s="499">
        <v>2.5306630175256029E-2</v>
      </c>
      <c r="J89" s="499">
        <v>-3.4501177449993037E-2</v>
      </c>
      <c r="K89" s="499">
        <v>0.10940703006975028</v>
      </c>
      <c r="L89" s="499">
        <v>6.9716841615672376E-2</v>
      </c>
      <c r="M89" s="499">
        <v>6.5457871586194427E-2</v>
      </c>
      <c r="N89" s="499">
        <v>4.8408741378499265E-2</v>
      </c>
      <c r="O89" s="499">
        <v>0.23674602170316406</v>
      </c>
      <c r="P89" s="499">
        <v>0.11138021447354962</v>
      </c>
      <c r="Q89" s="499">
        <v>4.5515625289596739E-2</v>
      </c>
      <c r="R89" s="499">
        <v>-0.16586465269647066</v>
      </c>
      <c r="S89" s="499">
        <v>0.12678116851337351</v>
      </c>
    </row>
    <row r="90" spans="1:19" ht="16.5" customHeight="1" x14ac:dyDescent="0.2">
      <c r="B90" s="489"/>
      <c r="C90" s="483" t="s">
        <v>407</v>
      </c>
      <c r="D90" s="491"/>
      <c r="E90" s="492"/>
      <c r="F90" s="499">
        <v>0.12615595815414871</v>
      </c>
      <c r="G90" s="499">
        <v>-0.24593476294008909</v>
      </c>
      <c r="H90" s="499">
        <v>5.6849915118214467E-2</v>
      </c>
      <c r="I90" s="499">
        <v>6.4456660503637853E-2</v>
      </c>
      <c r="J90" s="499">
        <v>-4.961504853604104E-2</v>
      </c>
      <c r="K90" s="499">
        <v>0.10582381883406788</v>
      </c>
      <c r="L90" s="499">
        <v>0.39355437085181699</v>
      </c>
      <c r="M90" s="499">
        <v>-6.419081742203514E-3</v>
      </c>
      <c r="N90" s="499">
        <v>-9.8012165717649147E-3</v>
      </c>
      <c r="O90" s="499">
        <v>0.45395970850157186</v>
      </c>
      <c r="P90" s="499">
        <v>2.4492977783103553E-2</v>
      </c>
      <c r="Q90" s="499">
        <v>0.10912190995248761</v>
      </c>
      <c r="R90" s="499">
        <v>-0.36635727066711621</v>
      </c>
      <c r="S90" s="499">
        <v>0.55006848834531974</v>
      </c>
    </row>
    <row r="91" spans="1:19" ht="16.5" customHeight="1" x14ac:dyDescent="0.2">
      <c r="B91" s="489"/>
      <c r="C91" s="482"/>
      <c r="D91" s="491"/>
      <c r="E91" s="492"/>
      <c r="F91" s="492"/>
      <c r="G91" s="492"/>
      <c r="H91" s="492"/>
      <c r="I91" s="492"/>
      <c r="J91" s="492"/>
      <c r="K91" s="492"/>
      <c r="L91" s="492"/>
      <c r="M91" s="492"/>
      <c r="N91" s="492"/>
      <c r="O91" s="492"/>
      <c r="P91" s="492"/>
      <c r="Q91" s="492"/>
      <c r="R91" s="492"/>
      <c r="S91" s="492"/>
    </row>
    <row r="92" spans="1:19" ht="16.5" customHeight="1" x14ac:dyDescent="0.2">
      <c r="B92" s="489"/>
      <c r="C92" s="482" t="s">
        <v>309</v>
      </c>
      <c r="D92" s="491"/>
      <c r="E92" s="492"/>
      <c r="F92" s="499">
        <v>0.15850408564666485</v>
      </c>
      <c r="G92" s="499">
        <v>-4.699546112859132E-2</v>
      </c>
      <c r="H92" s="499">
        <v>-2.6805972823170654E-2</v>
      </c>
      <c r="I92" s="499">
        <v>8.902288485123977E-3</v>
      </c>
      <c r="J92" s="499">
        <v>2.5011708662435961E-2</v>
      </c>
      <c r="K92" s="499">
        <v>3.4637917729491985E-2</v>
      </c>
      <c r="L92" s="499">
        <v>-3.2419134655257364E-2</v>
      </c>
      <c r="M92" s="499">
        <v>5.6576206039031351E-2</v>
      </c>
      <c r="N92" s="499">
        <v>5.7997519389794805E-2</v>
      </c>
      <c r="O92" s="499">
        <v>1.8150088910862117E-3</v>
      </c>
      <c r="P92" s="499">
        <v>7.3341030755766479E-2</v>
      </c>
      <c r="Q92" s="499">
        <v>1.9874722989913662E-2</v>
      </c>
      <c r="R92" s="499">
        <v>3.2042141726138507E-3</v>
      </c>
      <c r="S92" s="499">
        <v>-4.2826061936702575E-2</v>
      </c>
    </row>
    <row r="93" spans="1:19" ht="16.5" customHeight="1" x14ac:dyDescent="0.2">
      <c r="B93" s="489"/>
      <c r="C93" s="482"/>
      <c r="D93" s="491"/>
      <c r="E93" s="492"/>
      <c r="F93" s="492"/>
      <c r="G93" s="492"/>
      <c r="H93" s="492"/>
      <c r="I93" s="492"/>
      <c r="J93" s="492"/>
      <c r="K93" s="492"/>
      <c r="L93" s="492"/>
      <c r="M93" s="492"/>
      <c r="N93" s="492"/>
      <c r="O93" s="492"/>
      <c r="P93" s="492"/>
      <c r="Q93" s="492"/>
      <c r="R93" s="492"/>
      <c r="S93" s="492"/>
    </row>
    <row r="94" spans="1:19" s="356" customFormat="1" ht="28.5" customHeight="1" x14ac:dyDescent="0.2">
      <c r="A94" s="456"/>
      <c r="B94" s="489"/>
      <c r="C94" s="482" t="s">
        <v>310</v>
      </c>
      <c r="D94" s="491"/>
      <c r="E94" s="492"/>
      <c r="F94" s="499"/>
      <c r="G94" s="499"/>
      <c r="H94" s="499"/>
      <c r="I94" s="499"/>
      <c r="J94" s="499"/>
      <c r="K94" s="499"/>
      <c r="L94" s="499"/>
      <c r="M94" s="499">
        <v>2.622255699718079E-2</v>
      </c>
      <c r="N94" s="499">
        <v>3.171685692012427E-2</v>
      </c>
      <c r="O94" s="499">
        <v>2.9248962196496198E-2</v>
      </c>
      <c r="P94" s="499">
        <v>-2.5051685581772842E-2</v>
      </c>
      <c r="Q94" s="499">
        <v>2.7167011425451859E-2</v>
      </c>
      <c r="R94" s="499">
        <v>4.3251080195624514E-2</v>
      </c>
      <c r="S94" s="499">
        <v>2.6744945728806702E-2</v>
      </c>
    </row>
    <row r="95" spans="1:19" s="356" customFormat="1" ht="42.75" customHeight="1" x14ac:dyDescent="0.2">
      <c r="A95" s="351"/>
      <c r="B95" s="489"/>
      <c r="C95" s="483" t="s">
        <v>357</v>
      </c>
      <c r="D95" s="491"/>
      <c r="E95" s="494"/>
      <c r="F95" s="506">
        <v>-0.15988608528974735</v>
      </c>
      <c r="G95" s="506">
        <v>-0.13883869394280945</v>
      </c>
      <c r="H95" s="506">
        <v>-5.1520333694322629E-2</v>
      </c>
      <c r="I95" s="506">
        <v>2.3732145808480265E-2</v>
      </c>
      <c r="J95" s="506">
        <v>-1.7861757365114084E-3</v>
      </c>
      <c r="K95" s="506">
        <v>2.4710256105134887E-2</v>
      </c>
      <c r="L95" s="506">
        <v>2.894442246220863E-2</v>
      </c>
      <c r="M95" s="506">
        <v>5.1780864191828258E-3</v>
      </c>
      <c r="N95" s="506">
        <v>-2.8884617238118526E-3</v>
      </c>
      <c r="O95" s="506">
        <v>0.13915913924431011</v>
      </c>
      <c r="P95" s="506">
        <v>-0.3660311325920701</v>
      </c>
      <c r="Q95" s="506">
        <v>2.3269487071786443E-4</v>
      </c>
      <c r="R95" s="506">
        <v>0.24261923682242292</v>
      </c>
      <c r="S95" s="506">
        <v>1.5781710976880969E-3</v>
      </c>
    </row>
    <row r="96" spans="1:19" ht="32.25" customHeight="1" x14ac:dyDescent="0.2">
      <c r="A96" s="351"/>
      <c r="B96" s="489"/>
      <c r="C96" s="483" t="s">
        <v>358</v>
      </c>
      <c r="D96" s="491"/>
      <c r="E96" s="494"/>
      <c r="F96" s="506">
        <v>6.1346203632741458E-2</v>
      </c>
      <c r="G96" s="506">
        <v>2.5267146036838106E-2</v>
      </c>
      <c r="H96" s="506">
        <v>4.5806411306105632E-2</v>
      </c>
      <c r="I96" s="506">
        <v>2.3044696435677636E-2</v>
      </c>
      <c r="J96" s="506">
        <v>3.0378123476426211E-2</v>
      </c>
      <c r="K96" s="506">
        <v>6.7392176267493387E-2</v>
      </c>
      <c r="L96" s="506">
        <v>-2.5996937928332797E-2</v>
      </c>
      <c r="M96" s="506">
        <v>2.9843538883612242E-2</v>
      </c>
      <c r="N96" s="506">
        <v>3.7528553920922691E-2</v>
      </c>
      <c r="O96" s="506">
        <v>1.1509448802408562E-2</v>
      </c>
      <c r="P96" s="506">
        <v>3.6927583756215077E-2</v>
      </c>
      <c r="Q96" s="506">
        <v>3.0160266406278113E-2</v>
      </c>
      <c r="R96" s="506">
        <v>2.1738633929694329E-2</v>
      </c>
      <c r="S96" s="506">
        <v>3.0047574976001412E-2</v>
      </c>
    </row>
    <row r="97" spans="1:19" ht="16.5" customHeight="1" x14ac:dyDescent="0.2">
      <c r="B97" s="489"/>
      <c r="C97" s="482"/>
      <c r="D97" s="491"/>
      <c r="E97" s="492"/>
      <c r="F97" s="492"/>
      <c r="G97" s="492"/>
      <c r="H97" s="492"/>
      <c r="I97" s="492"/>
      <c r="J97" s="492"/>
      <c r="K97" s="492"/>
      <c r="L97" s="492"/>
      <c r="M97" s="492"/>
      <c r="N97" s="492"/>
      <c r="O97" s="492"/>
      <c r="P97" s="492"/>
      <c r="Q97" s="492"/>
      <c r="R97" s="492"/>
      <c r="S97" s="492"/>
    </row>
    <row r="98" spans="1:19" ht="16.5" customHeight="1" x14ac:dyDescent="0.2">
      <c r="B98" s="489"/>
      <c r="C98" s="482" t="s">
        <v>312</v>
      </c>
      <c r="D98" s="491"/>
      <c r="E98" s="492"/>
      <c r="F98" s="499"/>
      <c r="G98" s="499"/>
      <c r="H98" s="499"/>
      <c r="I98" s="499"/>
      <c r="J98" s="499"/>
      <c r="K98" s="499"/>
      <c r="L98" s="499"/>
      <c r="M98" s="499">
        <v>0.16137579681087644</v>
      </c>
      <c r="N98" s="499">
        <v>0.13817532399646359</v>
      </c>
      <c r="O98" s="499">
        <v>-7.4052522258353015E-2</v>
      </c>
      <c r="P98" s="499">
        <v>0.43072247823720677</v>
      </c>
      <c r="Q98" s="499">
        <v>5.7439375704760431E-2</v>
      </c>
      <c r="R98" s="499">
        <v>-0.11260512433399095</v>
      </c>
      <c r="S98" s="499">
        <v>-0.26636350447293988</v>
      </c>
    </row>
    <row r="99" spans="1:19" ht="16.5" customHeight="1" x14ac:dyDescent="0.2">
      <c r="B99" s="489"/>
      <c r="C99" s="483" t="s">
        <v>313</v>
      </c>
      <c r="D99" s="491"/>
      <c r="E99" s="492"/>
      <c r="F99" s="499">
        <v>0.62376432037185636</v>
      </c>
      <c r="G99" s="499">
        <v>-0.13086020070966342</v>
      </c>
      <c r="H99" s="499">
        <v>-0.17570581367691274</v>
      </c>
      <c r="I99" s="499">
        <v>6.4864954339043379E-3</v>
      </c>
      <c r="J99" s="499">
        <v>3.0491478021217322E-2</v>
      </c>
      <c r="K99" s="499">
        <v>-7.92205788978948E-2</v>
      </c>
      <c r="L99" s="499">
        <v>-1.1233889091437299E-2</v>
      </c>
      <c r="M99" s="499">
        <v>1.0553131625327783E-2</v>
      </c>
      <c r="N99" s="499">
        <v>0.11472064726132025</v>
      </c>
      <c r="O99" s="499">
        <v>-1.7875854421857906E-2</v>
      </c>
      <c r="P99" s="499">
        <v>0.10669531741332827</v>
      </c>
      <c r="Q99" s="499">
        <v>0.127505988862193</v>
      </c>
      <c r="R99" s="499">
        <v>-0.10299234690168457</v>
      </c>
      <c r="S99" s="499">
        <v>0.12723774261823695</v>
      </c>
    </row>
    <row r="100" spans="1:19" ht="16.5" customHeight="1" thickBot="1" x14ac:dyDescent="0.25">
      <c r="B100" s="488"/>
      <c r="C100" s="514" t="s">
        <v>314</v>
      </c>
      <c r="D100" s="496"/>
      <c r="E100" s="497"/>
      <c r="F100" s="507"/>
      <c r="G100" s="507"/>
      <c r="H100" s="507"/>
      <c r="I100" s="507"/>
      <c r="J100" s="507"/>
      <c r="K100" s="507"/>
      <c r="L100" s="507"/>
      <c r="M100" s="507"/>
      <c r="N100" s="507"/>
      <c r="O100" s="507"/>
      <c r="P100" s="507"/>
      <c r="Q100" s="507"/>
      <c r="R100" s="507"/>
      <c r="S100" s="507"/>
    </row>
    <row r="101" spans="1:19" ht="16.5" customHeight="1" thickTop="1" x14ac:dyDescent="0.2">
      <c r="C101" s="485" t="s">
        <v>404</v>
      </c>
    </row>
    <row r="102" spans="1:19" ht="16.5" customHeight="1" x14ac:dyDescent="0.2">
      <c r="C102" s="485" t="s">
        <v>319</v>
      </c>
    </row>
    <row r="103" spans="1:19" ht="16.5" customHeight="1" x14ac:dyDescent="0.2">
      <c r="C103" s="485"/>
    </row>
    <row r="104" spans="1:19" ht="25.5" customHeight="1" x14ac:dyDescent="0.2">
      <c r="C104" s="485"/>
    </row>
    <row r="105" spans="1:19" ht="16.5" customHeight="1" x14ac:dyDescent="0.2">
      <c r="A105" s="685" t="s">
        <v>334</v>
      </c>
      <c r="B105" s="686"/>
      <c r="C105" s="686"/>
      <c r="D105" s="686"/>
      <c r="E105" s="686"/>
      <c r="F105" s="686"/>
      <c r="G105" s="686"/>
      <c r="H105" s="686"/>
      <c r="I105" s="686"/>
      <c r="J105" s="686"/>
      <c r="K105" s="686"/>
      <c r="L105" s="686"/>
      <c r="M105" s="686"/>
      <c r="N105" s="686"/>
      <c r="O105" s="686"/>
      <c r="P105" s="686"/>
      <c r="Q105" s="686"/>
      <c r="R105" s="686"/>
      <c r="S105" s="686"/>
    </row>
    <row r="106" spans="1:19" ht="16.5" customHeight="1" x14ac:dyDescent="0.2">
      <c r="C106" s="485"/>
    </row>
    <row r="107" spans="1:19" ht="16.5" customHeight="1" x14ac:dyDescent="0.2">
      <c r="C107" s="485"/>
    </row>
    <row r="108" spans="1:19" ht="16.5" customHeight="1" x14ac:dyDescent="0.2">
      <c r="B108" s="486"/>
      <c r="C108" s="508"/>
      <c r="D108" s="486"/>
      <c r="E108" s="487"/>
      <c r="F108" s="487"/>
      <c r="G108" s="487"/>
      <c r="H108" s="487"/>
      <c r="I108" s="487"/>
      <c r="J108" s="487"/>
      <c r="K108" s="487"/>
      <c r="L108" s="487"/>
      <c r="M108" s="487"/>
      <c r="N108" s="487"/>
      <c r="O108" s="487"/>
      <c r="P108" s="487"/>
      <c r="Q108" s="487"/>
      <c r="R108" s="487"/>
      <c r="S108" s="487"/>
    </row>
    <row r="109" spans="1:19" ht="16.5" customHeight="1" thickBot="1" x14ac:dyDescent="0.25">
      <c r="B109" s="488"/>
      <c r="C109" s="484"/>
      <c r="D109" s="488"/>
      <c r="E109" s="461">
        <v>2007</v>
      </c>
      <c r="F109" s="461">
        <v>2008</v>
      </c>
      <c r="G109" s="461">
        <v>2009</v>
      </c>
      <c r="H109" s="461">
        <v>2010</v>
      </c>
      <c r="I109" s="461">
        <v>2011</v>
      </c>
      <c r="J109" s="461">
        <v>2012</v>
      </c>
      <c r="K109" s="461">
        <v>2013</v>
      </c>
      <c r="L109" s="461">
        <v>2014</v>
      </c>
      <c r="M109" s="461">
        <v>2015</v>
      </c>
      <c r="N109" s="461">
        <v>2016</v>
      </c>
      <c r="O109" s="461">
        <v>2017</v>
      </c>
      <c r="P109" s="461">
        <v>2018</v>
      </c>
      <c r="Q109" s="461">
        <v>2019</v>
      </c>
      <c r="R109" s="461">
        <v>2020</v>
      </c>
      <c r="S109" s="461">
        <v>2021</v>
      </c>
    </row>
    <row r="110" spans="1:19" ht="16.5" customHeight="1" thickTop="1" x14ac:dyDescent="0.2">
      <c r="B110" s="489"/>
      <c r="C110" s="482"/>
      <c r="D110" s="490"/>
      <c r="S110" s="456"/>
    </row>
    <row r="111" spans="1:19" ht="16.5" customHeight="1" x14ac:dyDescent="0.2">
      <c r="B111" s="489"/>
      <c r="C111" s="482" t="s">
        <v>100</v>
      </c>
      <c r="D111" s="491"/>
      <c r="E111" s="492"/>
      <c r="F111" s="499">
        <v>8.0815551102316308E-2</v>
      </c>
      <c r="G111" s="499">
        <v>9.6272029695660954E-2</v>
      </c>
      <c r="H111" s="499">
        <v>8.3523448315244497E-2</v>
      </c>
      <c r="I111" s="499">
        <v>9.9567629107992994E-2</v>
      </c>
      <c r="J111" s="499">
        <v>2.5850631264958235E-2</v>
      </c>
      <c r="K111" s="499">
        <v>7.4859541629234361E-2</v>
      </c>
      <c r="L111" s="499">
        <v>5.9197045942056103E-2</v>
      </c>
      <c r="M111" s="499">
        <v>0.11104912752639828</v>
      </c>
      <c r="N111" s="499">
        <v>9.1578215251794548E-2</v>
      </c>
      <c r="O111" s="499">
        <v>5.1980436154723808E-2</v>
      </c>
      <c r="P111" s="499">
        <v>8.7465663478334177E-2</v>
      </c>
      <c r="Q111" s="499">
        <v>5.3749561503160237E-3</v>
      </c>
      <c r="R111" s="499">
        <v>5.6409837699240573E-2</v>
      </c>
      <c r="S111" s="499">
        <v>7.573693261300507E-2</v>
      </c>
    </row>
    <row r="112" spans="1:19" ht="16.5" customHeight="1" x14ac:dyDescent="0.2">
      <c r="B112" s="489"/>
      <c r="C112" s="482" t="s">
        <v>101</v>
      </c>
      <c r="D112" s="491"/>
      <c r="E112" s="492"/>
      <c r="F112" s="499">
        <v>0.14331460418344655</v>
      </c>
      <c r="G112" s="499">
        <v>4.1834749548908645E-2</v>
      </c>
      <c r="H112" s="499">
        <v>0.11278183854197898</v>
      </c>
      <c r="I112" s="499">
        <v>7.8998153095590995E-2</v>
      </c>
      <c r="J112" s="499">
        <v>1.7448119183529842E-2</v>
      </c>
      <c r="K112" s="499">
        <v>-5.962179761119768E-2</v>
      </c>
      <c r="L112" s="499">
        <v>0.11776279085548036</v>
      </c>
      <c r="M112" s="499">
        <v>-3.9153236335893404E-2</v>
      </c>
      <c r="N112" s="499">
        <v>0.14780129603261671</v>
      </c>
      <c r="O112" s="499">
        <v>4.239471858840882E-2</v>
      </c>
      <c r="P112" s="499">
        <v>0.19743408876902069</v>
      </c>
      <c r="Q112" s="499">
        <v>5.8974889732348768E-2</v>
      </c>
      <c r="R112" s="499">
        <v>0.14573466359967879</v>
      </c>
      <c r="S112" s="499">
        <v>0.10193839254171433</v>
      </c>
    </row>
    <row r="113" spans="2:19" ht="16.5" customHeight="1" x14ac:dyDescent="0.2">
      <c r="B113" s="489"/>
      <c r="C113" s="482" t="s">
        <v>51</v>
      </c>
      <c r="D113" s="491"/>
      <c r="E113" s="492"/>
      <c r="F113" s="499">
        <v>7.4052722622563349E-2</v>
      </c>
      <c r="G113" s="499">
        <v>5.3105699589305777E-2</v>
      </c>
      <c r="H113" s="499">
        <v>0.11639971461117504</v>
      </c>
      <c r="I113" s="499">
        <v>0.12153230291322403</v>
      </c>
      <c r="J113" s="499">
        <v>7.7398230896047027E-2</v>
      </c>
      <c r="K113" s="499">
        <v>7.3529654058435368E-2</v>
      </c>
      <c r="L113" s="499">
        <v>6.3874197360982876E-2</v>
      </c>
      <c r="M113" s="499">
        <v>8.2212261667740538E-2</v>
      </c>
      <c r="N113" s="499">
        <v>8.2391763249475058E-2</v>
      </c>
      <c r="O113" s="499">
        <v>4.9159608275646249E-2</v>
      </c>
      <c r="P113" s="499">
        <v>6.6039353679620882E-2</v>
      </c>
      <c r="Q113" s="499">
        <v>9.3542852455680725E-2</v>
      </c>
      <c r="R113" s="499">
        <v>2.8857856438468055E-2</v>
      </c>
      <c r="S113" s="499">
        <v>3.7161936559526598E-2</v>
      </c>
    </row>
    <row r="114" spans="2:19" ht="16.5" customHeight="1" x14ac:dyDescent="0.2">
      <c r="B114" s="489"/>
      <c r="C114" s="482"/>
      <c r="D114" s="491"/>
      <c r="E114" s="492"/>
      <c r="F114" s="492"/>
      <c r="G114" s="492"/>
      <c r="H114" s="492"/>
      <c r="I114" s="492"/>
      <c r="J114" s="492"/>
      <c r="K114" s="492"/>
      <c r="L114" s="492"/>
      <c r="M114" s="492"/>
      <c r="N114" s="492"/>
      <c r="O114" s="492"/>
      <c r="P114" s="492"/>
      <c r="Q114" s="492"/>
      <c r="R114" s="492"/>
      <c r="S114" s="492"/>
    </row>
    <row r="115" spans="2:19" ht="16.5" customHeight="1" x14ac:dyDescent="0.2">
      <c r="B115" s="489"/>
      <c r="C115" s="482" t="s">
        <v>307</v>
      </c>
      <c r="D115" s="491"/>
      <c r="E115" s="492"/>
      <c r="F115" s="499">
        <v>0.38571580085408796</v>
      </c>
      <c r="G115" s="499">
        <v>2.2746965341983616E-2</v>
      </c>
      <c r="H115" s="499">
        <v>5.6360182773895984E-2</v>
      </c>
      <c r="I115" s="499">
        <v>0.12923830838657979</v>
      </c>
      <c r="J115" s="499">
        <v>4.3849443214257322E-2</v>
      </c>
      <c r="K115" s="499">
        <v>6.7436894612866283E-2</v>
      </c>
      <c r="L115" s="499">
        <v>4.1872225573225119E-3</v>
      </c>
      <c r="M115" s="499">
        <v>-1.5872336073301963E-2</v>
      </c>
      <c r="N115" s="499">
        <v>3.8268160494419279E-2</v>
      </c>
      <c r="O115" s="499">
        <v>-6.7074443509631654E-2</v>
      </c>
      <c r="P115" s="499">
        <v>-4.0733146208256299E-2</v>
      </c>
      <c r="Q115" s="499">
        <v>-1.3744664126361883E-2</v>
      </c>
      <c r="R115" s="499">
        <v>7.9987956377954639E-2</v>
      </c>
      <c r="S115" s="499">
        <v>-2.9188599984746766E-2</v>
      </c>
    </row>
    <row r="116" spans="2:19" ht="16.5" customHeight="1" x14ac:dyDescent="0.2">
      <c r="B116" s="489"/>
      <c r="C116" s="482"/>
      <c r="D116" s="491"/>
      <c r="E116" s="492"/>
      <c r="F116" s="492"/>
      <c r="G116" s="492"/>
      <c r="H116" s="492"/>
      <c r="I116" s="492"/>
      <c r="J116" s="492"/>
      <c r="K116" s="492"/>
      <c r="L116" s="492"/>
      <c r="M116" s="492"/>
      <c r="N116" s="492"/>
      <c r="O116" s="492"/>
      <c r="P116" s="492"/>
      <c r="Q116" s="492"/>
      <c r="R116" s="492"/>
      <c r="S116" s="492"/>
    </row>
    <row r="117" spans="2:19" ht="16.5" customHeight="1" x14ac:dyDescent="0.2">
      <c r="B117" s="489"/>
      <c r="C117" s="482" t="s">
        <v>325</v>
      </c>
      <c r="D117" s="491"/>
      <c r="E117" s="492"/>
      <c r="F117" s="499">
        <v>7.832825120529141E-2</v>
      </c>
      <c r="G117" s="499">
        <v>6.6129915130444861E-2</v>
      </c>
      <c r="H117" s="499">
        <v>0.10645193618936966</v>
      </c>
      <c r="I117" s="499">
        <v>0.10916728768133099</v>
      </c>
      <c r="J117" s="499">
        <v>5.4895011509870306E-2</v>
      </c>
      <c r="K117" s="499">
        <v>5.39424559557522E-2</v>
      </c>
      <c r="L117" s="499">
        <v>7.0613197054198995E-2</v>
      </c>
      <c r="M117" s="499">
        <v>7.3572429647455362E-2</v>
      </c>
      <c r="N117" s="499">
        <v>9.4562966833916962E-2</v>
      </c>
      <c r="O117" s="499">
        <v>5.1682112833294935E-2</v>
      </c>
      <c r="P117" s="499">
        <v>9.2279906743151008E-2</v>
      </c>
      <c r="Q117" s="499">
        <v>6.81439390314178E-2</v>
      </c>
      <c r="R117" s="499">
        <v>5.4994597439211867E-2</v>
      </c>
      <c r="S117" s="499">
        <v>5.9791300245029877E-2</v>
      </c>
    </row>
    <row r="118" spans="2:19" ht="16.5" customHeight="1" x14ac:dyDescent="0.2">
      <c r="B118" s="489"/>
      <c r="C118" s="482"/>
      <c r="D118" s="491"/>
      <c r="S118" s="456"/>
    </row>
    <row r="119" spans="2:19" ht="16.5" customHeight="1" x14ac:dyDescent="0.2">
      <c r="B119" s="489"/>
      <c r="C119" s="482" t="s">
        <v>326</v>
      </c>
      <c r="D119" s="491"/>
      <c r="E119" s="492"/>
      <c r="F119" s="499">
        <v>3.0647149630427695E-2</v>
      </c>
      <c r="G119" s="499">
        <v>0.11050261064898748</v>
      </c>
      <c r="H119" s="499">
        <v>4.2780621514250328E-2</v>
      </c>
      <c r="I119" s="499">
        <v>3.354239551686522E-2</v>
      </c>
      <c r="J119" s="499">
        <v>4.919490068432375E-2</v>
      </c>
      <c r="K119" s="499">
        <v>6.8290705871810964E-2</v>
      </c>
      <c r="L119" s="499">
        <v>2.4635391930961426E-2</v>
      </c>
      <c r="M119" s="499">
        <v>-2.3713008477121766E-2</v>
      </c>
      <c r="N119" s="499">
        <v>4.1485344525337808E-2</v>
      </c>
      <c r="O119" s="499">
        <v>2.1167688137867291E-2</v>
      </c>
      <c r="P119" s="499">
        <v>4.7502590633580422E-2</v>
      </c>
      <c r="Q119" s="499">
        <v>-1.1701783426848467E-3</v>
      </c>
      <c r="R119" s="499">
        <v>1.7660278324607814E-2</v>
      </c>
      <c r="S119" s="499">
        <v>0.11296228368183669</v>
      </c>
    </row>
    <row r="120" spans="2:19" ht="16.5" customHeight="1" x14ac:dyDescent="0.2">
      <c r="B120" s="489"/>
      <c r="C120" s="482"/>
      <c r="D120" s="491"/>
      <c r="E120" s="492"/>
      <c r="F120" s="492"/>
      <c r="G120" s="492"/>
      <c r="H120" s="492"/>
      <c r="I120" s="492"/>
      <c r="J120" s="492"/>
      <c r="K120" s="492"/>
      <c r="L120" s="492"/>
      <c r="M120" s="492"/>
      <c r="N120" s="492"/>
      <c r="O120" s="492"/>
      <c r="P120" s="492"/>
      <c r="Q120" s="492"/>
      <c r="R120" s="492"/>
      <c r="S120" s="492"/>
    </row>
    <row r="121" spans="2:19" ht="16.5" customHeight="1" x14ac:dyDescent="0.2">
      <c r="B121" s="489"/>
      <c r="C121" s="482" t="s">
        <v>308</v>
      </c>
      <c r="D121" s="491"/>
      <c r="E121" s="492"/>
      <c r="F121" s="499">
        <v>7.486300276168345E-2</v>
      </c>
      <c r="G121" s="499">
        <v>6.9291590839943185E-2</v>
      </c>
      <c r="H121" s="499">
        <v>0.10218541030642925</v>
      </c>
      <c r="I121" s="499">
        <v>0.10386187135864611</v>
      </c>
      <c r="J121" s="499">
        <v>5.4661748676744448E-2</v>
      </c>
      <c r="K121" s="499">
        <v>5.4523024475510828E-2</v>
      </c>
      <c r="L121" s="499">
        <v>6.7317708110437025E-2</v>
      </c>
      <c r="M121" s="499">
        <v>6.5037166926338763E-2</v>
      </c>
      <c r="N121" s="499">
        <v>8.9600807268226168E-2</v>
      </c>
      <c r="O121" s="499">
        <v>4.9615397576368903E-2</v>
      </c>
      <c r="P121" s="499">
        <v>8.2979933128135341E-2</v>
      </c>
      <c r="Q121" s="499">
        <v>6.522090641074163E-2</v>
      </c>
      <c r="R121" s="499">
        <v>4.3111451368637699E-2</v>
      </c>
      <c r="S121" s="499">
        <v>6.6407434158339607E-2</v>
      </c>
    </row>
    <row r="122" spans="2:19" ht="16.5" customHeight="1" x14ac:dyDescent="0.2">
      <c r="B122" s="489"/>
      <c r="C122" s="482"/>
      <c r="D122" s="491"/>
      <c r="E122" s="492"/>
      <c r="F122" s="505"/>
      <c r="G122" s="505"/>
      <c r="H122" s="505"/>
      <c r="I122" s="505"/>
      <c r="J122" s="505"/>
      <c r="K122" s="505"/>
      <c r="L122" s="505"/>
      <c r="M122" s="505"/>
      <c r="N122" s="505"/>
      <c r="O122" s="505"/>
      <c r="P122" s="505"/>
      <c r="Q122" s="505"/>
      <c r="R122" s="505"/>
      <c r="S122" s="505"/>
    </row>
    <row r="123" spans="2:19" ht="16.5" customHeight="1" x14ac:dyDescent="0.2">
      <c r="B123" s="489"/>
      <c r="C123" s="482" t="s">
        <v>356</v>
      </c>
      <c r="D123" s="491"/>
      <c r="E123" s="492"/>
      <c r="F123" s="499"/>
      <c r="G123" s="499"/>
      <c r="H123" s="499"/>
      <c r="I123" s="499"/>
      <c r="J123" s="499"/>
      <c r="K123" s="499"/>
      <c r="L123" s="499"/>
      <c r="M123" s="499"/>
      <c r="N123" s="499"/>
      <c r="O123" s="499"/>
      <c r="P123" s="499"/>
      <c r="Q123" s="499"/>
      <c r="R123" s="499"/>
      <c r="S123" s="499"/>
    </row>
    <row r="124" spans="2:19" ht="16.5" customHeight="1" x14ac:dyDescent="0.2">
      <c r="B124" s="489"/>
      <c r="C124" s="483" t="s">
        <v>406</v>
      </c>
      <c r="D124" s="491"/>
      <c r="E124" s="492"/>
      <c r="F124" s="499">
        <v>3.6842743908185316E-3</v>
      </c>
      <c r="G124" s="499">
        <v>0.12585515584693852</v>
      </c>
      <c r="H124" s="499">
        <v>9.2399370331244235E-3</v>
      </c>
      <c r="I124" s="499">
        <v>2.5653381999607205E-2</v>
      </c>
      <c r="J124" s="499">
        <v>2.884467359989773E-2</v>
      </c>
      <c r="K124" s="499">
        <v>4.2459562861377309E-2</v>
      </c>
      <c r="L124" s="499">
        <v>4.9521144306628795E-2</v>
      </c>
      <c r="M124" s="499">
        <v>4.6654791892728475E-3</v>
      </c>
      <c r="N124" s="499">
        <v>4.4985359997590679E-2</v>
      </c>
      <c r="O124" s="499">
        <v>-4.293545656464115E-2</v>
      </c>
      <c r="P124" s="499">
        <v>6.0017488695710997E-2</v>
      </c>
      <c r="Q124" s="499">
        <v>1.4219908740800147E-3</v>
      </c>
      <c r="R124" s="499">
        <v>-1.9094829965605409E-2</v>
      </c>
      <c r="S124" s="499">
        <v>9.8292439152957822E-2</v>
      </c>
    </row>
    <row r="125" spans="2:19" ht="16.5" customHeight="1" x14ac:dyDescent="0.2">
      <c r="B125" s="489"/>
      <c r="C125" s="483" t="s">
        <v>407</v>
      </c>
      <c r="D125" s="491"/>
      <c r="E125" s="492"/>
      <c r="F125" s="499">
        <v>1.526052453068405E-2</v>
      </c>
      <c r="G125" s="499">
        <v>1.3305094048996491E-3</v>
      </c>
      <c r="H125" s="499">
        <v>0.12653017795122712</v>
      </c>
      <c r="I125" s="499">
        <v>9.4092119341878888E-2</v>
      </c>
      <c r="J125" s="499">
        <v>9.5892934917056527E-2</v>
      </c>
      <c r="K125" s="499">
        <v>4.2347403955669716E-2</v>
      </c>
      <c r="L125" s="499">
        <v>-3.8151074677356345E-2</v>
      </c>
      <c r="M125" s="499">
        <v>0.10974379891850128</v>
      </c>
      <c r="N125" s="499">
        <v>0.17261797677128099</v>
      </c>
      <c r="O125" s="499">
        <v>-0.20302271271002059</v>
      </c>
      <c r="P125" s="499">
        <v>0.11321448619875207</v>
      </c>
      <c r="Q125" s="499">
        <v>-9.615905786465051E-2</v>
      </c>
      <c r="R125" s="499">
        <v>8.3274966369845993E-2</v>
      </c>
      <c r="S125" s="499">
        <v>-0.17747209190172264</v>
      </c>
    </row>
    <row r="126" spans="2:19" ht="16.5" customHeight="1" x14ac:dyDescent="0.2">
      <c r="B126" s="489"/>
      <c r="C126" s="482"/>
      <c r="D126" s="491"/>
      <c r="E126" s="492"/>
      <c r="F126" s="492"/>
      <c r="G126" s="492"/>
      <c r="H126" s="492"/>
      <c r="I126" s="492"/>
      <c r="J126" s="492"/>
      <c r="K126" s="492"/>
      <c r="L126" s="492"/>
      <c r="M126" s="492"/>
      <c r="N126" s="492"/>
      <c r="O126" s="492"/>
      <c r="P126" s="492"/>
      <c r="Q126" s="492"/>
      <c r="R126" s="492"/>
      <c r="S126" s="492"/>
    </row>
    <row r="127" spans="2:19" ht="16.5" customHeight="1" x14ac:dyDescent="0.2">
      <c r="B127" s="489"/>
      <c r="C127" s="482" t="s">
        <v>309</v>
      </c>
      <c r="D127" s="491"/>
      <c r="E127" s="492"/>
      <c r="F127" s="499">
        <v>5.9877567946303056E-2</v>
      </c>
      <c r="G127" s="499">
        <v>0.10199074706951294</v>
      </c>
      <c r="H127" s="499">
        <v>6.8989430098288507E-2</v>
      </c>
      <c r="I127" s="499">
        <v>8.1375136608238696E-2</v>
      </c>
      <c r="J127" s="499">
        <v>4.1263095560927887E-2</v>
      </c>
      <c r="K127" s="499">
        <v>4.9670379716775903E-2</v>
      </c>
      <c r="L127" s="499">
        <v>9.4059598041611903E-2</v>
      </c>
      <c r="M127" s="499">
        <v>3.0049222715162749E-2</v>
      </c>
      <c r="N127" s="499">
        <v>5.2643976154706618E-2</v>
      </c>
      <c r="O127" s="499">
        <v>9.8349799576233243E-2</v>
      </c>
      <c r="P127" s="499">
        <v>5.3593207264402087E-2</v>
      </c>
      <c r="Q127" s="499">
        <v>0.10076878837419967</v>
      </c>
      <c r="R127" s="499">
        <v>-7.2821186576993435E-3</v>
      </c>
      <c r="S127" s="499">
        <v>0.18003815420961256</v>
      </c>
    </row>
    <row r="128" spans="2:19" ht="16.5" customHeight="1" x14ac:dyDescent="0.2">
      <c r="B128" s="489"/>
      <c r="C128" s="482"/>
      <c r="D128" s="491"/>
      <c r="E128" s="492"/>
      <c r="F128" s="492"/>
      <c r="G128" s="492"/>
      <c r="H128" s="492"/>
      <c r="I128" s="492"/>
      <c r="J128" s="492"/>
      <c r="K128" s="492"/>
      <c r="L128" s="492"/>
      <c r="M128" s="492"/>
      <c r="N128" s="492"/>
      <c r="O128" s="492"/>
      <c r="P128" s="492"/>
      <c r="Q128" s="492"/>
      <c r="R128" s="492"/>
      <c r="S128" s="492"/>
    </row>
    <row r="129" spans="1:19" s="356" customFormat="1" ht="26.45" customHeight="1" x14ac:dyDescent="0.2">
      <c r="A129" s="456"/>
      <c r="B129" s="489"/>
      <c r="C129" s="482" t="s">
        <v>310</v>
      </c>
      <c r="D129" s="491"/>
      <c r="E129" s="492"/>
      <c r="F129" s="499"/>
      <c r="G129" s="499"/>
      <c r="H129" s="499"/>
      <c r="I129" s="499"/>
      <c r="J129" s="499"/>
      <c r="K129" s="499"/>
      <c r="L129" s="499"/>
      <c r="M129" s="499"/>
      <c r="N129" s="499"/>
      <c r="O129" s="499"/>
      <c r="P129" s="499"/>
      <c r="Q129" s="499"/>
      <c r="R129" s="499"/>
      <c r="S129" s="499"/>
    </row>
    <row r="130" spans="1:19" s="356" customFormat="1" ht="39" customHeight="1" x14ac:dyDescent="0.2">
      <c r="A130" s="351"/>
      <c r="B130" s="489"/>
      <c r="C130" s="483" t="s">
        <v>357</v>
      </c>
      <c r="D130" s="491"/>
      <c r="E130" s="494"/>
      <c r="F130" s="506">
        <v>1.0004545329103998E-2</v>
      </c>
      <c r="G130" s="506">
        <v>5.9448050684788756E-2</v>
      </c>
      <c r="H130" s="506">
        <v>0.22603158148126945</v>
      </c>
      <c r="I130" s="506">
        <v>0.17888627204726704</v>
      </c>
      <c r="J130" s="506">
        <v>0.15702266729086323</v>
      </c>
      <c r="K130" s="506">
        <v>9.7590126071158911E-2</v>
      </c>
      <c r="L130" s="506">
        <v>8.2435797625863838E-2</v>
      </c>
      <c r="M130" s="506">
        <v>4.7114930756068985E-2</v>
      </c>
      <c r="N130" s="506">
        <v>0.10794367420795603</v>
      </c>
      <c r="O130" s="506">
        <v>4.5948694070713891E-2</v>
      </c>
      <c r="P130" s="506">
        <v>0.48736884053966745</v>
      </c>
      <c r="Q130" s="506">
        <v>0.23479345204512581</v>
      </c>
      <c r="R130" s="506">
        <v>-3.3777226201208599E-2</v>
      </c>
      <c r="S130" s="506">
        <v>3.5029144106448307E-2</v>
      </c>
    </row>
    <row r="131" spans="1:19" ht="38.25" customHeight="1" x14ac:dyDescent="0.2">
      <c r="A131" s="351"/>
      <c r="B131" s="489"/>
      <c r="C131" s="483" t="s">
        <v>358</v>
      </c>
      <c r="D131" s="491"/>
      <c r="E131" s="494"/>
      <c r="F131" s="506">
        <v>8.9890268826406272E-2</v>
      </c>
      <c r="G131" s="506">
        <v>8.943600707663224E-2</v>
      </c>
      <c r="H131" s="506">
        <v>9.0704874949427916E-2</v>
      </c>
      <c r="I131" s="506">
        <v>8.9996570521974073E-2</v>
      </c>
      <c r="J131" s="506">
        <v>5.9235436359794891E-2</v>
      </c>
      <c r="K131" s="506">
        <v>6.1945140996783055E-2</v>
      </c>
      <c r="L131" s="506">
        <v>6.6072079078464352E-2</v>
      </c>
      <c r="M131" s="506">
        <v>6.9367581331839956E-2</v>
      </c>
      <c r="N131" s="506">
        <v>6.5537109171482699E-2</v>
      </c>
      <c r="O131" s="506">
        <v>7.9797686169765125E-2</v>
      </c>
      <c r="P131" s="506">
        <v>8.3958215680656645E-2</v>
      </c>
      <c r="Q131" s="506">
        <v>6.2808061846860275E-2</v>
      </c>
      <c r="R131" s="506">
        <v>2.9376213244072469E-2</v>
      </c>
      <c r="S131" s="506">
        <v>8.9294487327844507E-2</v>
      </c>
    </row>
    <row r="132" spans="1:19" ht="16.5" customHeight="1" x14ac:dyDescent="0.2">
      <c r="B132" s="489"/>
      <c r="C132" s="482"/>
      <c r="D132" s="491"/>
      <c r="E132" s="492"/>
      <c r="F132" s="492"/>
      <c r="G132" s="492"/>
      <c r="H132" s="492"/>
      <c r="I132" s="492"/>
      <c r="J132" s="492"/>
      <c r="K132" s="492"/>
      <c r="L132" s="492"/>
      <c r="M132" s="492"/>
      <c r="N132" s="492"/>
      <c r="O132" s="492"/>
      <c r="P132" s="492"/>
      <c r="Q132" s="492"/>
      <c r="R132" s="492"/>
      <c r="S132" s="492"/>
    </row>
    <row r="133" spans="1:19" ht="16.5" customHeight="1" x14ac:dyDescent="0.2">
      <c r="B133" s="489"/>
      <c r="C133" s="482" t="s">
        <v>312</v>
      </c>
      <c r="D133" s="491"/>
      <c r="E133" s="492"/>
      <c r="F133" s="499"/>
      <c r="G133" s="499"/>
      <c r="H133" s="499"/>
      <c r="I133" s="499"/>
      <c r="J133" s="499"/>
      <c r="K133" s="499"/>
      <c r="L133" s="499"/>
      <c r="M133" s="499"/>
      <c r="N133" s="499"/>
      <c r="O133" s="499"/>
      <c r="P133" s="499"/>
      <c r="Q133" s="499"/>
      <c r="R133" s="499"/>
      <c r="S133" s="499"/>
    </row>
    <row r="134" spans="1:19" ht="16.5" customHeight="1" x14ac:dyDescent="0.2">
      <c r="B134" s="489"/>
      <c r="C134" s="483" t="s">
        <v>313</v>
      </c>
      <c r="D134" s="491"/>
      <c r="E134" s="492"/>
      <c r="F134" s="499">
        <v>1.3816799513048927E-2</v>
      </c>
      <c r="G134" s="499">
        <v>0.16156466286875304</v>
      </c>
      <c r="H134" s="499">
        <v>-6.2739386369137229E-2</v>
      </c>
      <c r="I134" s="499">
        <v>6.2420041539981819E-2</v>
      </c>
      <c r="J134" s="499">
        <v>-2.1134336218324723E-3</v>
      </c>
      <c r="K134" s="499">
        <v>-9.4617775593620612E-3</v>
      </c>
      <c r="L134" s="499">
        <v>3.2106798773769318E-2</v>
      </c>
      <c r="M134" s="499">
        <v>0.12744224574772289</v>
      </c>
      <c r="N134" s="499">
        <v>1.7450383923923507E-2</v>
      </c>
      <c r="O134" s="499">
        <v>6.171668538926145E-2</v>
      </c>
      <c r="P134" s="499">
        <v>0.17086230972083194</v>
      </c>
      <c r="Q134" s="499">
        <v>-3.4454858204674421E-3</v>
      </c>
      <c r="R134" s="499">
        <v>-7.5209482332420086E-3</v>
      </c>
      <c r="S134" s="499">
        <v>0.18669434411574448</v>
      </c>
    </row>
    <row r="135" spans="1:19" ht="16.5" customHeight="1" thickBot="1" x14ac:dyDescent="0.25">
      <c r="B135" s="488"/>
      <c r="C135" s="514" t="s">
        <v>314</v>
      </c>
      <c r="D135" s="496"/>
      <c r="E135" s="497"/>
      <c r="F135" s="507"/>
      <c r="G135" s="507"/>
      <c r="H135" s="507"/>
      <c r="I135" s="507"/>
      <c r="J135" s="507"/>
      <c r="K135" s="507"/>
      <c r="L135" s="507"/>
      <c r="M135" s="507"/>
      <c r="N135" s="507"/>
      <c r="O135" s="507"/>
      <c r="P135" s="507"/>
      <c r="Q135" s="507"/>
      <c r="R135" s="507"/>
      <c r="S135" s="507"/>
    </row>
    <row r="136" spans="1:19" ht="16.5" customHeight="1" thickTop="1" x14ac:dyDescent="0.2">
      <c r="C136" s="485" t="s">
        <v>404</v>
      </c>
    </row>
    <row r="137" spans="1:19" x14ac:dyDescent="0.2">
      <c r="C137" s="485" t="s">
        <v>319</v>
      </c>
    </row>
    <row r="138" spans="1:19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9" ht="18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9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9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9" ht="12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9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</sheetData>
  <mergeCells count="4">
    <mergeCell ref="A1:R1"/>
    <mergeCell ref="A35:R35"/>
    <mergeCell ref="A70:S70"/>
    <mergeCell ref="A105:S10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firstPageNumber="5" orientation="landscape" useFirstPageNumber="1" r:id="rId1"/>
  <headerFooter>
    <oddHeader>&amp;C&amp;"Arial,Gras"TABLEAU DE BORD DE L’ECONOMIE - SECTEUR REEL</oddHeader>
    <oddFooter>&amp;C
&amp;P</oddFooter>
  </headerFooter>
  <rowBreaks count="3" manualBreakCount="3">
    <brk id="34" max="16383" man="1"/>
    <brk id="68" max="16383" man="1"/>
    <brk id="10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192"/>
  <sheetViews>
    <sheetView topLeftCell="A189" zoomScale="90" zoomScaleNormal="90" zoomScalePageLayoutView="70" workbookViewId="0">
      <selection activeCell="E198" sqref="E198"/>
    </sheetView>
  </sheetViews>
  <sheetFormatPr baseColWidth="10" defaultColWidth="11.42578125" defaultRowHeight="12.75" x14ac:dyDescent="0.2"/>
  <cols>
    <col min="1" max="1" width="8.140625" customWidth="1"/>
    <col min="2" max="2" width="26.28515625" customWidth="1"/>
    <col min="3" max="16" width="11.5703125" customWidth="1"/>
  </cols>
  <sheetData>
    <row r="1" spans="1:17" ht="30.6" customHeight="1" x14ac:dyDescent="0.2">
      <c r="A1" s="685" t="s">
        <v>408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</row>
    <row r="2" spans="1:17" ht="17.100000000000001" customHeight="1" x14ac:dyDescent="0.2">
      <c r="B2" s="459"/>
      <c r="D2" s="458"/>
    </row>
    <row r="3" spans="1:17" ht="17.100000000000001" customHeight="1" x14ac:dyDescent="0.2"/>
    <row r="4" spans="1:17" ht="17.100000000000001" customHeight="1" x14ac:dyDescent="0.2">
      <c r="A4" s="687" t="s">
        <v>381</v>
      </c>
      <c r="B4" s="689" t="s">
        <v>382</v>
      </c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</row>
    <row r="5" spans="1:17" ht="17.100000000000001" customHeight="1" thickBot="1" x14ac:dyDescent="0.25">
      <c r="A5" s="688"/>
      <c r="B5" s="690"/>
      <c r="C5" s="461">
        <v>2007</v>
      </c>
      <c r="D5" s="461">
        <v>2008</v>
      </c>
      <c r="E5" s="461">
        <v>2009</v>
      </c>
      <c r="F5" s="461">
        <v>2010</v>
      </c>
      <c r="G5" s="461">
        <v>2011</v>
      </c>
      <c r="H5" s="461">
        <v>2012</v>
      </c>
      <c r="I5" s="461">
        <v>2013</v>
      </c>
      <c r="J5" s="461" t="s">
        <v>359</v>
      </c>
      <c r="K5" s="461" t="s">
        <v>360</v>
      </c>
      <c r="L5" s="461" t="s">
        <v>361</v>
      </c>
      <c r="M5" s="461">
        <v>2017</v>
      </c>
      <c r="N5" s="461">
        <v>2018</v>
      </c>
      <c r="O5" s="461">
        <v>2019</v>
      </c>
      <c r="P5" s="461">
        <v>2020</v>
      </c>
      <c r="Q5" s="461">
        <v>2021</v>
      </c>
    </row>
    <row r="6" spans="1:17" ht="17.100000000000001" customHeight="1" thickTop="1" x14ac:dyDescent="0.2">
      <c r="A6" s="188">
        <v>1</v>
      </c>
      <c r="B6" s="510" t="s">
        <v>52</v>
      </c>
      <c r="C6" s="4">
        <v>3072.974827131723</v>
      </c>
      <c r="D6" s="4">
        <v>3159.9523374951477</v>
      </c>
      <c r="E6" s="4">
        <v>3353.3617606528674</v>
      </c>
      <c r="F6" s="4">
        <v>3345.1669764355488</v>
      </c>
      <c r="G6" s="4">
        <v>3387.9943065336643</v>
      </c>
      <c r="H6" s="4">
        <v>3502.0987811488167</v>
      </c>
      <c r="I6" s="4">
        <v>3222.9938264013444</v>
      </c>
      <c r="J6" s="4">
        <v>3247.217788854804</v>
      </c>
      <c r="K6" s="4">
        <v>3155.481221746184</v>
      </c>
      <c r="L6" s="4">
        <v>3184.2017671732337</v>
      </c>
      <c r="M6" s="4">
        <v>3207.061056780647</v>
      </c>
      <c r="N6" s="4">
        <v>3309.0533149764565</v>
      </c>
      <c r="O6" s="413">
        <v>3560.4358256056375</v>
      </c>
      <c r="P6" s="413">
        <v>3477.1410075839894</v>
      </c>
      <c r="Q6" s="413">
        <v>3466.595954449137</v>
      </c>
    </row>
    <row r="7" spans="1:17" ht="17.100000000000001" customHeight="1" x14ac:dyDescent="0.2">
      <c r="A7" s="188">
        <v>3</v>
      </c>
      <c r="B7" s="511" t="s">
        <v>362</v>
      </c>
      <c r="C7" s="4">
        <v>1243.6476739533568</v>
      </c>
      <c r="D7" s="4">
        <v>1257.6364233546353</v>
      </c>
      <c r="E7" s="4">
        <v>1262.9764159947636</v>
      </c>
      <c r="F7" s="4">
        <v>1157.3358500641898</v>
      </c>
      <c r="G7" s="4">
        <v>1210.5770169392993</v>
      </c>
      <c r="H7" s="4">
        <v>1225.0149430974539</v>
      </c>
      <c r="I7" s="4">
        <v>1243.3181687051247</v>
      </c>
      <c r="J7" s="4">
        <v>1280.5371349035054</v>
      </c>
      <c r="K7" s="4">
        <v>1297.6624137950907</v>
      </c>
      <c r="L7" s="4">
        <v>1329.5999228387072</v>
      </c>
      <c r="M7" s="4">
        <v>1361.8714952296086</v>
      </c>
      <c r="N7" s="4">
        <v>1279.0328651050486</v>
      </c>
      <c r="O7" s="413">
        <v>1310.6611385898016</v>
      </c>
      <c r="P7" s="413">
        <v>1317.8426503693261</v>
      </c>
      <c r="Q7" s="413">
        <v>1243.4034918037198</v>
      </c>
    </row>
    <row r="8" spans="1:17" ht="17.100000000000001" customHeight="1" x14ac:dyDescent="0.2">
      <c r="A8" s="188">
        <v>2</v>
      </c>
      <c r="B8" s="511" t="s">
        <v>54</v>
      </c>
      <c r="C8" s="4">
        <v>166.8269515597508</v>
      </c>
      <c r="D8" s="4">
        <v>168.49522107534833</v>
      </c>
      <c r="E8" s="4">
        <v>220.72873960870626</v>
      </c>
      <c r="F8" s="4">
        <v>222.93602700479332</v>
      </c>
      <c r="G8" s="4">
        <v>215.57913811363517</v>
      </c>
      <c r="H8" s="4">
        <v>187.06863479593898</v>
      </c>
      <c r="I8" s="4">
        <v>200.24975805657306</v>
      </c>
      <c r="J8" s="4">
        <v>212.81278816692824</v>
      </c>
      <c r="K8" s="4">
        <v>214.94091604859753</v>
      </c>
      <c r="L8" s="4">
        <v>217.09032520908349</v>
      </c>
      <c r="M8" s="4">
        <v>223.12543624989598</v>
      </c>
      <c r="N8" s="4">
        <v>220.9524320152095</v>
      </c>
      <c r="O8" s="413">
        <v>223.25278764164622</v>
      </c>
      <c r="P8" s="413">
        <v>229.58167784799616</v>
      </c>
      <c r="Q8" s="413">
        <v>235.92997393508944</v>
      </c>
    </row>
    <row r="9" spans="1:17" ht="17.100000000000001" customHeight="1" x14ac:dyDescent="0.2">
      <c r="A9" s="188">
        <v>10</v>
      </c>
      <c r="B9" s="511" t="s">
        <v>363</v>
      </c>
      <c r="C9" s="4">
        <v>111.84318944801835</v>
      </c>
      <c r="D9" s="4">
        <v>136.96807495060324</v>
      </c>
      <c r="E9" s="4">
        <v>159.90764431309054</v>
      </c>
      <c r="F9" s="4">
        <v>206.1788795042801</v>
      </c>
      <c r="G9" s="4">
        <v>211.06880764689888</v>
      </c>
      <c r="H9" s="4">
        <v>333.36180465050944</v>
      </c>
      <c r="I9" s="4">
        <v>882.70466243927672</v>
      </c>
      <c r="J9" s="4">
        <v>1012.9666157431088</v>
      </c>
      <c r="K9" s="4">
        <v>1137.6643333338718</v>
      </c>
      <c r="L9" s="4">
        <v>1174.5887550770635</v>
      </c>
      <c r="M9" s="4">
        <v>1298.3999321330564</v>
      </c>
      <c r="N9" s="4">
        <v>1272.1462716206479</v>
      </c>
      <c r="O9" s="413">
        <v>1402.6484062474374</v>
      </c>
      <c r="P9" s="413">
        <v>606.13576076017739</v>
      </c>
      <c r="Q9" s="413">
        <v>1025.2063326199752</v>
      </c>
    </row>
    <row r="10" spans="1:17" ht="17.100000000000001" customHeight="1" x14ac:dyDescent="0.2">
      <c r="A10" s="188">
        <v>15</v>
      </c>
      <c r="B10" s="511" t="s">
        <v>364</v>
      </c>
      <c r="C10" s="4">
        <v>687.66884003035102</v>
      </c>
      <c r="D10" s="4">
        <v>720.81347266679632</v>
      </c>
      <c r="E10" s="4">
        <v>709.49294193551987</v>
      </c>
      <c r="F10" s="4">
        <v>717.35233387434437</v>
      </c>
      <c r="G10" s="4">
        <v>707.76934902138237</v>
      </c>
      <c r="H10" s="4">
        <v>726.58214112356382</v>
      </c>
      <c r="I10" s="4">
        <v>708.64901236786636</v>
      </c>
      <c r="J10" s="4">
        <v>727.54275861337373</v>
      </c>
      <c r="K10" s="4">
        <v>743.65961949692655</v>
      </c>
      <c r="L10" s="4">
        <v>776.16829519517842</v>
      </c>
      <c r="M10" s="4">
        <v>803.36344120799777</v>
      </c>
      <c r="N10" s="4">
        <v>820.68270759726602</v>
      </c>
      <c r="O10" s="413">
        <v>854.02788191210129</v>
      </c>
      <c r="P10" s="413">
        <v>741.35753803611169</v>
      </c>
      <c r="Q10" s="413">
        <v>711.992613756433</v>
      </c>
    </row>
    <row r="11" spans="1:17" ht="17.100000000000001" customHeight="1" x14ac:dyDescent="0.2">
      <c r="A11" s="188">
        <v>17</v>
      </c>
      <c r="B11" s="511" t="s">
        <v>365</v>
      </c>
      <c r="C11" s="4">
        <v>180.27178541101557</v>
      </c>
      <c r="D11" s="4">
        <v>181.52985942549708</v>
      </c>
      <c r="E11" s="4">
        <v>145.8789180657742</v>
      </c>
      <c r="F11" s="4">
        <v>137.00801256273655</v>
      </c>
      <c r="G11" s="4">
        <v>136.27106840018655</v>
      </c>
      <c r="H11" s="4">
        <v>140.06685765018494</v>
      </c>
      <c r="I11" s="4">
        <v>144.7552056433824</v>
      </c>
      <c r="J11" s="4">
        <v>147.60378898956219</v>
      </c>
      <c r="K11" s="4">
        <v>146.72012201545067</v>
      </c>
      <c r="L11" s="4">
        <v>157.82967710389141</v>
      </c>
      <c r="M11" s="4">
        <v>172.77783827519556</v>
      </c>
      <c r="N11" s="4">
        <v>178.62582846371583</v>
      </c>
      <c r="O11" s="413">
        <v>193.34811394643407</v>
      </c>
      <c r="P11" s="413">
        <v>163.05964375832184</v>
      </c>
      <c r="Q11" s="413">
        <v>212.32161103485896</v>
      </c>
    </row>
    <row r="12" spans="1:17" ht="17.100000000000001" customHeight="1" x14ac:dyDescent="0.2">
      <c r="A12" s="188">
        <v>20</v>
      </c>
      <c r="B12" s="512" t="s">
        <v>366</v>
      </c>
      <c r="C12" s="4">
        <v>161.86884462511574</v>
      </c>
      <c r="D12" s="4">
        <v>153.09062929389398</v>
      </c>
      <c r="E12" s="4">
        <v>158.30610653938351</v>
      </c>
      <c r="F12" s="4">
        <v>173.35191253050294</v>
      </c>
      <c r="G12" s="4">
        <v>166.16342319570791</v>
      </c>
      <c r="H12" s="4">
        <v>167.49620077542502</v>
      </c>
      <c r="I12" s="4">
        <v>172.38066826718938</v>
      </c>
      <c r="J12" s="4">
        <v>175.91028615422366</v>
      </c>
      <c r="K12" s="4">
        <v>183.64025646632615</v>
      </c>
      <c r="L12" s="4">
        <v>196.95069361177292</v>
      </c>
      <c r="M12" s="4">
        <v>192.96691100214653</v>
      </c>
      <c r="N12" s="4">
        <v>198.64280185979743</v>
      </c>
      <c r="O12" s="413">
        <v>203.94350609388053</v>
      </c>
      <c r="P12" s="413">
        <v>179.43063632197504</v>
      </c>
      <c r="Q12" s="413">
        <v>191.88664379045241</v>
      </c>
    </row>
    <row r="13" spans="1:17" ht="17.100000000000001" customHeight="1" x14ac:dyDescent="0.2">
      <c r="A13" s="188">
        <v>26</v>
      </c>
      <c r="B13" s="511" t="s">
        <v>56</v>
      </c>
      <c r="C13" s="4">
        <v>55.994363546928639</v>
      </c>
      <c r="D13" s="4">
        <v>62.844491951944093</v>
      </c>
      <c r="E13" s="4">
        <v>58.61824929182059</v>
      </c>
      <c r="F13" s="4">
        <v>60.47116252904793</v>
      </c>
      <c r="G13" s="4">
        <v>62.796986993398029</v>
      </c>
      <c r="H13" s="4">
        <v>64.511861348558313</v>
      </c>
      <c r="I13" s="4">
        <v>60.644976683309963</v>
      </c>
      <c r="J13" s="4">
        <v>62.705623039372668</v>
      </c>
      <c r="K13" s="4">
        <v>64.231267385552712</v>
      </c>
      <c r="L13" s="4">
        <v>67.645793389969555</v>
      </c>
      <c r="M13" s="4">
        <v>77.349977940880123</v>
      </c>
      <c r="N13" s="4">
        <v>84.069778142890783</v>
      </c>
      <c r="O13" s="413">
        <v>89.145495445587912</v>
      </c>
      <c r="P13" s="413">
        <v>72.737975095504254</v>
      </c>
      <c r="Q13" s="413">
        <v>77.211853223976931</v>
      </c>
    </row>
    <row r="14" spans="1:17" ht="17.100000000000001" customHeight="1" x14ac:dyDescent="0.2">
      <c r="A14" s="188">
        <v>28</v>
      </c>
      <c r="B14" s="512" t="s">
        <v>367</v>
      </c>
      <c r="C14" s="4">
        <v>156.49502948864099</v>
      </c>
      <c r="D14" s="4">
        <v>217.97936540424845</v>
      </c>
      <c r="E14" s="4">
        <v>171.37312647680892</v>
      </c>
      <c r="F14" s="4">
        <v>142.7749777964971</v>
      </c>
      <c r="G14" s="4">
        <v>164.56615613538773</v>
      </c>
      <c r="H14" s="4">
        <v>167.46025177902277</v>
      </c>
      <c r="I14" s="4">
        <v>148.18265284089401</v>
      </c>
      <c r="J14" s="4">
        <v>152.62388847102807</v>
      </c>
      <c r="K14" s="4">
        <v>163.79133754321941</v>
      </c>
      <c r="L14" s="4">
        <v>174.14885983927707</v>
      </c>
      <c r="M14" s="4">
        <v>185.32500336508312</v>
      </c>
      <c r="N14" s="4">
        <v>198.98159782636014</v>
      </c>
      <c r="O14" s="413">
        <v>213.7653519379391</v>
      </c>
      <c r="P14" s="413">
        <v>214.0753905808115</v>
      </c>
      <c r="Q14" s="413">
        <v>220.68189871020604</v>
      </c>
    </row>
    <row r="15" spans="1:17" ht="17.100000000000001" customHeight="1" x14ac:dyDescent="0.2">
      <c r="A15" s="188">
        <v>29</v>
      </c>
      <c r="B15" s="511" t="s">
        <v>368</v>
      </c>
      <c r="C15" s="4">
        <v>63.601395249981621</v>
      </c>
      <c r="D15" s="4">
        <v>48.668605546639441</v>
      </c>
      <c r="E15" s="4">
        <v>39.01901449534909</v>
      </c>
      <c r="F15" s="4">
        <v>27.384833500377646</v>
      </c>
      <c r="G15" s="4">
        <v>24.687449730193059</v>
      </c>
      <c r="H15" s="4">
        <v>24.997722585461148</v>
      </c>
      <c r="I15" s="4">
        <v>25.368356324268625</v>
      </c>
      <c r="J15" s="4">
        <v>25.752483836060154</v>
      </c>
      <c r="K15" s="4">
        <v>26.217640250684685</v>
      </c>
      <c r="L15" s="4">
        <v>26.697662855281976</v>
      </c>
      <c r="M15" s="4">
        <v>27.186780806236122</v>
      </c>
      <c r="N15" s="4">
        <v>27.744139060906896</v>
      </c>
      <c r="O15" s="413">
        <v>28.304915171260426</v>
      </c>
      <c r="P15" s="413">
        <v>28.347985696389941</v>
      </c>
      <c r="Q15" s="413">
        <v>28.730652434310429</v>
      </c>
    </row>
    <row r="16" spans="1:17" ht="17.100000000000001" customHeight="1" x14ac:dyDescent="0.2">
      <c r="A16" s="188">
        <v>36</v>
      </c>
      <c r="B16" s="512" t="s">
        <v>369</v>
      </c>
      <c r="C16" s="4">
        <v>157.79635639733468</v>
      </c>
      <c r="D16" s="4">
        <v>166.3694045786782</v>
      </c>
      <c r="E16" s="4">
        <v>141.4956567248376</v>
      </c>
      <c r="F16" s="4">
        <v>139.04496959012755</v>
      </c>
      <c r="G16" s="4">
        <v>142.73933973539368</v>
      </c>
      <c r="H16" s="4">
        <v>144.83661883117148</v>
      </c>
      <c r="I16" s="4">
        <v>145.07012641927182</v>
      </c>
      <c r="J16" s="4">
        <v>148.13009649339349</v>
      </c>
      <c r="K16" s="4">
        <v>153.01275697593127</v>
      </c>
      <c r="L16" s="4">
        <v>165.00911308546102</v>
      </c>
      <c r="M16" s="4">
        <v>172.12078075244088</v>
      </c>
      <c r="N16" s="4">
        <v>201.3513298420587</v>
      </c>
      <c r="O16" s="413">
        <v>206.34499372335853</v>
      </c>
      <c r="P16" s="413">
        <v>173.6380257502924</v>
      </c>
      <c r="Q16" s="413">
        <v>181.51413473665792</v>
      </c>
    </row>
    <row r="17" spans="1:17" ht="17.100000000000001" customHeight="1" x14ac:dyDescent="0.2">
      <c r="A17" s="188">
        <v>40</v>
      </c>
      <c r="B17" s="511" t="s">
        <v>370</v>
      </c>
      <c r="C17" s="4">
        <v>159.85189537076297</v>
      </c>
      <c r="D17" s="4">
        <v>170.88167615134563</v>
      </c>
      <c r="E17" s="4">
        <v>169.7560190535485</v>
      </c>
      <c r="F17" s="4">
        <v>181.74471111336368</v>
      </c>
      <c r="G17" s="4">
        <v>179.12024075518968</v>
      </c>
      <c r="H17" s="4">
        <v>190.10827764826948</v>
      </c>
      <c r="I17" s="4">
        <v>206.40397593777976</v>
      </c>
      <c r="J17" s="4">
        <v>214.43349919564142</v>
      </c>
      <c r="K17" s="4">
        <v>227.32897835853581</v>
      </c>
      <c r="L17" s="4">
        <v>243.46933582199188</v>
      </c>
      <c r="M17" s="4">
        <v>226.05926597807712</v>
      </c>
      <c r="N17" s="4">
        <v>236.09429524467186</v>
      </c>
      <c r="O17" s="413">
        <v>244.7875512472761</v>
      </c>
      <c r="P17" s="413">
        <v>244.5431608470559</v>
      </c>
      <c r="Q17" s="413">
        <v>251.64176999975848</v>
      </c>
    </row>
    <row r="18" spans="1:17" ht="17.100000000000001" customHeight="1" x14ac:dyDescent="0.2">
      <c r="A18" s="188">
        <v>45</v>
      </c>
      <c r="B18" s="512" t="s">
        <v>228</v>
      </c>
      <c r="C18" s="4">
        <v>1284.8021165709874</v>
      </c>
      <c r="D18" s="4">
        <v>1637.1960871115714</v>
      </c>
      <c r="E18" s="4">
        <v>1344.4867115419613</v>
      </c>
      <c r="F18" s="4">
        <v>1389.6501086596527</v>
      </c>
      <c r="G18" s="4">
        <v>1436.5622146070441</v>
      </c>
      <c r="H18" s="4">
        <v>1487.1193619980306</v>
      </c>
      <c r="I18" s="4">
        <v>1458.6002911548326</v>
      </c>
      <c r="J18" s="4">
        <v>1504.6379585388952</v>
      </c>
      <c r="K18" s="4">
        <v>1650.0331424608601</v>
      </c>
      <c r="L18" s="4">
        <v>1749.6558570119143</v>
      </c>
      <c r="M18" s="4">
        <v>1868.3756872718227</v>
      </c>
      <c r="N18" s="4">
        <v>2016.4127953889092</v>
      </c>
      <c r="O18" s="413">
        <v>2223.9108925902201</v>
      </c>
      <c r="P18" s="413">
        <v>2016.7878279392394</v>
      </c>
      <c r="Q18" s="413">
        <v>2399.7814380142531</v>
      </c>
    </row>
    <row r="19" spans="1:17" ht="17.100000000000001" customHeight="1" x14ac:dyDescent="0.2">
      <c r="A19" s="188">
        <v>50</v>
      </c>
      <c r="B19" s="511" t="s">
        <v>371</v>
      </c>
      <c r="C19" s="4">
        <v>1929.213140863026</v>
      </c>
      <c r="D19" s="4">
        <v>1978.1851023936324</v>
      </c>
      <c r="E19" s="4">
        <v>2037.7130497404676</v>
      </c>
      <c r="F19" s="4">
        <v>2015.4669610831638</v>
      </c>
      <c r="G19" s="4">
        <v>2037.4176448975002</v>
      </c>
      <c r="H19" s="4">
        <v>2107.8270250401752</v>
      </c>
      <c r="I19" s="4">
        <v>2045.8865839175305</v>
      </c>
      <c r="J19" s="4">
        <v>2106.4961170784591</v>
      </c>
      <c r="K19" s="4">
        <v>2133.9196407112549</v>
      </c>
      <c r="L19" s="4">
        <v>2202.3088835443191</v>
      </c>
      <c r="M19" s="4">
        <v>2188.9287111780277</v>
      </c>
      <c r="N19" s="4">
        <v>2243.1191285068171</v>
      </c>
      <c r="O19" s="413">
        <v>2293.9284696178497</v>
      </c>
      <c r="P19" s="413">
        <v>2232.1039690377106</v>
      </c>
      <c r="Q19" s="413">
        <v>2254.9000788028243</v>
      </c>
    </row>
    <row r="20" spans="1:17" ht="17.100000000000001" customHeight="1" x14ac:dyDescent="0.2">
      <c r="A20" s="188">
        <v>55</v>
      </c>
      <c r="B20" s="512" t="s">
        <v>372</v>
      </c>
      <c r="C20" s="4">
        <v>484.27001319253861</v>
      </c>
      <c r="D20" s="4">
        <v>527.18353339466159</v>
      </c>
      <c r="E20" s="4">
        <v>422.72101125680587</v>
      </c>
      <c r="F20" s="4">
        <v>400.17510914272731</v>
      </c>
      <c r="G20" s="4">
        <v>411.89872340643558</v>
      </c>
      <c r="H20" s="4">
        <v>472.24142652252675</v>
      </c>
      <c r="I20" s="4">
        <v>469.27854159734483</v>
      </c>
      <c r="J20" s="4">
        <v>542.95275029050254</v>
      </c>
      <c r="K20" s="4">
        <v>551.44787786377105</v>
      </c>
      <c r="L20" s="4">
        <v>649.59585299527794</v>
      </c>
      <c r="M20" s="4">
        <v>593.73662531371963</v>
      </c>
      <c r="N20" s="4">
        <v>368.8971952934877</v>
      </c>
      <c r="O20" s="413">
        <v>426.2882597084257</v>
      </c>
      <c r="P20" s="413">
        <v>188.31073101165569</v>
      </c>
      <c r="Q20" s="413">
        <v>281.24742747610901</v>
      </c>
    </row>
    <row r="21" spans="1:17" ht="17.100000000000001" customHeight="1" x14ac:dyDescent="0.2">
      <c r="A21" s="188">
        <v>60</v>
      </c>
      <c r="B21" s="512" t="s">
        <v>373</v>
      </c>
      <c r="C21" s="4">
        <v>1208.2120322503429</v>
      </c>
      <c r="D21" s="4">
        <v>1294.4096713878691</v>
      </c>
      <c r="E21" s="4">
        <v>1123.6093043818519</v>
      </c>
      <c r="F21" s="4">
        <v>1181.4395198412872</v>
      </c>
      <c r="G21" s="4">
        <v>1236.6829152124349</v>
      </c>
      <c r="H21" s="4">
        <v>1272.6911732159242</v>
      </c>
      <c r="I21" s="4">
        <v>1255.2191687248105</v>
      </c>
      <c r="J21" s="4">
        <v>1267.7314164546865</v>
      </c>
      <c r="K21" s="4">
        <v>1234.0533919640454</v>
      </c>
      <c r="L21" s="4">
        <v>1204.0171188395411</v>
      </c>
      <c r="M21" s="4">
        <v>1462.4917081158171</v>
      </c>
      <c r="N21" s="4">
        <v>1410.4802234560268</v>
      </c>
      <c r="O21" s="413">
        <v>1477.7611970819466</v>
      </c>
      <c r="P21" s="413">
        <v>1382.5270570243486</v>
      </c>
      <c r="Q21" s="413">
        <v>1453.0163267462656</v>
      </c>
    </row>
    <row r="22" spans="1:17" ht="17.100000000000001" customHeight="1" x14ac:dyDescent="0.2">
      <c r="A22" s="188">
        <v>64</v>
      </c>
      <c r="B22" s="512" t="s">
        <v>374</v>
      </c>
      <c r="C22" s="4">
        <v>290.86260601210245</v>
      </c>
      <c r="D22" s="4">
        <v>349.24020699021293</v>
      </c>
      <c r="E22" s="4">
        <v>398.09427522009253</v>
      </c>
      <c r="F22" s="4">
        <v>435.91960866587129</v>
      </c>
      <c r="G22" s="4">
        <v>455.93761822380708</v>
      </c>
      <c r="H22" s="4">
        <v>408.57177414745792</v>
      </c>
      <c r="I22" s="4">
        <v>491.83786928234497</v>
      </c>
      <c r="J22" s="4">
        <v>497.95470151336303</v>
      </c>
      <c r="K22" s="4">
        <v>510.70595628258121</v>
      </c>
      <c r="L22" s="4">
        <v>569.27823271240868</v>
      </c>
      <c r="M22" s="4">
        <v>590.26011716436005</v>
      </c>
      <c r="N22" s="4">
        <v>669.31943180582255</v>
      </c>
      <c r="O22" s="413">
        <v>738.29504335344484</v>
      </c>
      <c r="P22" s="413">
        <v>882.43124410182099</v>
      </c>
      <c r="Q22" s="413">
        <v>938.53992280525654</v>
      </c>
    </row>
    <row r="23" spans="1:17" ht="17.100000000000001" customHeight="1" x14ac:dyDescent="0.2">
      <c r="A23" s="188">
        <v>65</v>
      </c>
      <c r="B23" s="511" t="s">
        <v>375</v>
      </c>
      <c r="C23" s="4">
        <v>325.40903271505334</v>
      </c>
      <c r="D23" s="4">
        <v>303.63387672221779</v>
      </c>
      <c r="E23" s="4">
        <v>343.63575318240987</v>
      </c>
      <c r="F23" s="4">
        <v>330.69616156086863</v>
      </c>
      <c r="G23" s="4">
        <v>356.86723264145064</v>
      </c>
      <c r="H23" s="4">
        <v>377.28435308024984</v>
      </c>
      <c r="I23" s="4">
        <v>397.50474109222216</v>
      </c>
      <c r="J23" s="4">
        <v>456.6747197526546</v>
      </c>
      <c r="K23" s="4">
        <v>532.23346116920595</v>
      </c>
      <c r="L23" s="4">
        <v>572.74401829124054</v>
      </c>
      <c r="M23" s="4">
        <v>656.13336598674107</v>
      </c>
      <c r="N23" s="4">
        <v>664.49216814743329</v>
      </c>
      <c r="O23" s="413">
        <v>742.01362351605678</v>
      </c>
      <c r="P23" s="413">
        <v>745.71949413525158</v>
      </c>
      <c r="Q23" s="413">
        <v>847.54374764865292</v>
      </c>
    </row>
    <row r="24" spans="1:17" ht="17.100000000000001" customHeight="1" x14ac:dyDescent="0.2">
      <c r="A24" s="188">
        <v>71</v>
      </c>
      <c r="B24" s="512" t="s">
        <v>376</v>
      </c>
      <c r="C24" s="4">
        <v>1228.0090929034977</v>
      </c>
      <c r="D24" s="4">
        <v>1302.2250782821884</v>
      </c>
      <c r="E24" s="4">
        <v>1239.4363230616605</v>
      </c>
      <c r="F24" s="4">
        <v>1275.3185815903794</v>
      </c>
      <c r="G24" s="4">
        <v>1283.8801556511739</v>
      </c>
      <c r="H24" s="4">
        <v>1322.8558266925363</v>
      </c>
      <c r="I24" s="4">
        <v>1404.6128774328145</v>
      </c>
      <c r="J24" s="4">
        <v>1428.1020765350645</v>
      </c>
      <c r="K24" s="4">
        <v>1469.1590536733206</v>
      </c>
      <c r="L24" s="4">
        <v>1610.0194480474743</v>
      </c>
      <c r="M24" s="4">
        <v>1655.2237418252189</v>
      </c>
      <c r="N24" s="4">
        <v>1649.3194155385133</v>
      </c>
      <c r="O24" s="413">
        <v>1696.642070355651</v>
      </c>
      <c r="P24" s="413">
        <v>1559.8052280599929</v>
      </c>
      <c r="Q24" s="413">
        <v>1605.3216810564545</v>
      </c>
    </row>
    <row r="25" spans="1:17" ht="17.100000000000001" customHeight="1" x14ac:dyDescent="0.2">
      <c r="A25" s="188">
        <v>75</v>
      </c>
      <c r="B25" s="511" t="s">
        <v>88</v>
      </c>
      <c r="C25" s="4">
        <v>1211.0407640904571</v>
      </c>
      <c r="D25" s="4">
        <v>1336.5867583917338</v>
      </c>
      <c r="E25" s="4">
        <v>1294.4784117558263</v>
      </c>
      <c r="F25" s="4">
        <v>1254.2658355503072</v>
      </c>
      <c r="G25" s="4">
        <v>1216.6406349348053</v>
      </c>
      <c r="H25" s="4">
        <v>1193.5925857696584</v>
      </c>
      <c r="I25" s="4">
        <v>1172.5408101754961</v>
      </c>
      <c r="J25" s="4">
        <v>1185.0660793239581</v>
      </c>
      <c r="K25" s="4">
        <v>1162.2979363966615</v>
      </c>
      <c r="L25" s="4">
        <v>1149.5080509361262</v>
      </c>
      <c r="M25" s="4">
        <v>1174.6592658951224</v>
      </c>
      <c r="N25" s="4">
        <v>1146.2700174546706</v>
      </c>
      <c r="O25" s="413">
        <v>1155.1058166157736</v>
      </c>
      <c r="P25" s="413">
        <v>1122.6749462376281</v>
      </c>
      <c r="Q25" s="413">
        <v>1157.5582132371364</v>
      </c>
    </row>
    <row r="26" spans="1:17" ht="17.100000000000001" customHeight="1" x14ac:dyDescent="0.2">
      <c r="A26" s="188">
        <v>80</v>
      </c>
      <c r="B26" s="512" t="s">
        <v>377</v>
      </c>
      <c r="C26" s="4">
        <v>509.23937264426991</v>
      </c>
      <c r="D26" s="4">
        <v>446.3302853142186</v>
      </c>
      <c r="E26" s="4">
        <v>422.88738692970782</v>
      </c>
      <c r="F26" s="4">
        <v>419.34503309180695</v>
      </c>
      <c r="G26" s="4">
        <v>364.86933222144251</v>
      </c>
      <c r="H26" s="4">
        <v>398.97826516513919</v>
      </c>
      <c r="I26" s="4">
        <v>364.98272253225269</v>
      </c>
      <c r="J26" s="4">
        <v>346.0277246993129</v>
      </c>
      <c r="K26" s="4">
        <v>341.27313276771247</v>
      </c>
      <c r="L26" s="4">
        <v>322.36693827382567</v>
      </c>
      <c r="M26" s="4">
        <v>355.53114141464192</v>
      </c>
      <c r="N26" s="4">
        <v>413.18553253041148</v>
      </c>
      <c r="O26" s="413">
        <v>420.28007330311448</v>
      </c>
      <c r="P26" s="413">
        <v>365.96033011509974</v>
      </c>
      <c r="Q26" s="413">
        <v>425.99367673593594</v>
      </c>
    </row>
    <row r="27" spans="1:17" ht="17.100000000000001" customHeight="1" x14ac:dyDescent="0.2">
      <c r="A27" s="188">
        <v>85</v>
      </c>
      <c r="B27" s="512" t="s">
        <v>378</v>
      </c>
      <c r="C27" s="4">
        <v>247.34746614763509</v>
      </c>
      <c r="D27" s="4">
        <v>247.18771327356907</v>
      </c>
      <c r="E27" s="4">
        <v>237.35257218000993</v>
      </c>
      <c r="F27" s="4">
        <v>231.39442330395053</v>
      </c>
      <c r="G27" s="4">
        <v>234.30622399940233</v>
      </c>
      <c r="H27" s="4">
        <v>232.37545575922064</v>
      </c>
      <c r="I27" s="4">
        <v>232.76583580969324</v>
      </c>
      <c r="J27" s="4">
        <v>232.26653570493542</v>
      </c>
      <c r="K27" s="4">
        <v>229.874285890203</v>
      </c>
      <c r="L27" s="4">
        <v>236.4667293257252</v>
      </c>
      <c r="M27" s="4">
        <v>249.39433147016973</v>
      </c>
      <c r="N27" s="4">
        <v>246.05012639549926</v>
      </c>
      <c r="O27" s="413">
        <v>252.08850959881983</v>
      </c>
      <c r="P27" s="413">
        <v>290.32468604592685</v>
      </c>
      <c r="Q27" s="413">
        <v>265.10893558643971</v>
      </c>
    </row>
    <row r="28" spans="1:17" ht="17.100000000000001" customHeight="1" x14ac:dyDescent="0.2">
      <c r="A28" s="188">
        <v>91</v>
      </c>
      <c r="B28" s="512" t="s">
        <v>379</v>
      </c>
      <c r="C28" s="4">
        <v>240.43234693999818</v>
      </c>
      <c r="D28" s="4">
        <v>235.9322097888421</v>
      </c>
      <c r="E28" s="4">
        <v>240.78590194671199</v>
      </c>
      <c r="F28" s="4">
        <v>222.79332797277323</v>
      </c>
      <c r="G28" s="4">
        <v>217.47981065747149</v>
      </c>
      <c r="H28" s="4">
        <v>222.92565738809603</v>
      </c>
      <c r="I28" s="4">
        <v>241.31628682177046</v>
      </c>
      <c r="J28" s="4">
        <v>248.71938618945464</v>
      </c>
      <c r="K28" s="4">
        <v>246.40513756118048</v>
      </c>
      <c r="L28" s="4">
        <v>253.59189070040088</v>
      </c>
      <c r="M28" s="4">
        <v>257.26801513181749</v>
      </c>
      <c r="N28" s="4">
        <v>317.75447826497856</v>
      </c>
      <c r="O28" s="413">
        <v>273.52133225842397</v>
      </c>
      <c r="P28" s="413">
        <v>247.96523773790204</v>
      </c>
      <c r="Q28" s="413">
        <v>217.38209198700366</v>
      </c>
    </row>
    <row r="29" spans="1:17" ht="17.100000000000001" customHeight="1" thickBot="1" x14ac:dyDescent="0.25">
      <c r="A29" s="481"/>
      <c r="B29" s="513"/>
      <c r="C29" s="463">
        <v>15177.679136542891</v>
      </c>
      <c r="D29" s="463">
        <v>16103.340084945496</v>
      </c>
      <c r="E29" s="463">
        <v>15696.115294349976</v>
      </c>
      <c r="F29" s="463">
        <v>15667.215316968601</v>
      </c>
      <c r="G29" s="463">
        <v>15861.875789653302</v>
      </c>
      <c r="H29" s="463">
        <v>16370.067000213388</v>
      </c>
      <c r="I29" s="463">
        <v>16695.267118627391</v>
      </c>
      <c r="J29" s="463">
        <v>17224.866218542287</v>
      </c>
      <c r="K29" s="463">
        <v>17575.753880157172</v>
      </c>
      <c r="L29" s="463">
        <v>18232.953221879168</v>
      </c>
      <c r="M29" s="463">
        <v>18999.610630488722</v>
      </c>
      <c r="N29" s="463">
        <v>19172.6778745376</v>
      </c>
      <c r="O29" s="464">
        <v>20230.501255562085</v>
      </c>
      <c r="P29" s="464">
        <v>18482.502204094526</v>
      </c>
      <c r="Q29" s="464">
        <v>19693.510470590907</v>
      </c>
    </row>
    <row r="30" spans="1:17" ht="17.100000000000001" customHeight="1" thickTop="1" x14ac:dyDescent="0.2">
      <c r="B30" s="459" t="s">
        <v>404</v>
      </c>
    </row>
    <row r="31" spans="1:17" ht="17.100000000000001" customHeight="1" x14ac:dyDescent="0.2">
      <c r="B31" s="459" t="s">
        <v>319</v>
      </c>
    </row>
    <row r="32" spans="1:17" ht="30.6" customHeight="1" x14ac:dyDescent="0.2">
      <c r="A32" s="685" t="s">
        <v>409</v>
      </c>
      <c r="B32" s="686"/>
      <c r="C32" s="686"/>
      <c r="D32" s="686"/>
      <c r="E32" s="686"/>
      <c r="F32" s="686"/>
      <c r="G32" s="686"/>
      <c r="H32" s="686"/>
      <c r="I32" s="686"/>
      <c r="J32" s="686"/>
      <c r="K32" s="686"/>
      <c r="L32" s="686"/>
      <c r="M32" s="686"/>
      <c r="N32" s="686"/>
      <c r="O32" s="686"/>
      <c r="P32" s="686"/>
      <c r="Q32" s="686"/>
    </row>
    <row r="33" spans="1:17" ht="17.100000000000001" customHeight="1" x14ac:dyDescent="0.2">
      <c r="B33" s="458"/>
    </row>
    <row r="34" spans="1:17" ht="17.100000000000001" customHeight="1" x14ac:dyDescent="0.2">
      <c r="B34" s="458"/>
    </row>
    <row r="35" spans="1:17" ht="17.100000000000001" customHeight="1" x14ac:dyDescent="0.2">
      <c r="A35" s="687" t="s">
        <v>381</v>
      </c>
      <c r="B35" s="689" t="s">
        <v>382</v>
      </c>
      <c r="C35" s="460"/>
      <c r="D35" s="460"/>
      <c r="E35" s="460"/>
      <c r="F35" s="460"/>
      <c r="G35" s="460"/>
      <c r="H35" s="460"/>
      <c r="I35" s="460"/>
      <c r="J35" s="460"/>
      <c r="K35" s="460"/>
      <c r="L35" s="460"/>
      <c r="M35" s="460"/>
      <c r="N35" s="460"/>
      <c r="O35" s="460"/>
      <c r="P35" s="460"/>
      <c r="Q35" s="460"/>
    </row>
    <row r="36" spans="1:17" ht="17.100000000000001" customHeight="1" thickBot="1" x14ac:dyDescent="0.25">
      <c r="A36" s="688"/>
      <c r="B36" s="690"/>
      <c r="C36" s="461">
        <v>2007</v>
      </c>
      <c r="D36" s="461">
        <v>2008</v>
      </c>
      <c r="E36" s="461">
        <v>2009</v>
      </c>
      <c r="F36" s="461">
        <v>2010</v>
      </c>
      <c r="G36" s="461">
        <v>2011</v>
      </c>
      <c r="H36" s="461">
        <v>2012</v>
      </c>
      <c r="I36" s="461">
        <v>2013</v>
      </c>
      <c r="J36" s="461" t="s">
        <v>359</v>
      </c>
      <c r="K36" s="461" t="s">
        <v>360</v>
      </c>
      <c r="L36" s="461" t="s">
        <v>361</v>
      </c>
      <c r="M36" s="461">
        <v>2017</v>
      </c>
      <c r="N36" s="461">
        <v>2018</v>
      </c>
      <c r="O36" s="461">
        <v>2019</v>
      </c>
      <c r="P36" s="461">
        <v>2020</v>
      </c>
      <c r="Q36" s="461">
        <v>2021</v>
      </c>
    </row>
    <row r="37" spans="1:17" ht="17.100000000000001" customHeight="1" thickTop="1" x14ac:dyDescent="0.2">
      <c r="A37" s="188">
        <v>1</v>
      </c>
      <c r="B37" s="510" t="s">
        <v>52</v>
      </c>
      <c r="C37" s="5">
        <v>3072.974827131723</v>
      </c>
      <c r="D37" s="5">
        <v>3388.2277499652055</v>
      </c>
      <c r="E37" s="5">
        <v>3959.9463961197825</v>
      </c>
      <c r="F37" s="5">
        <v>4286.6651137098406</v>
      </c>
      <c r="G37" s="5">
        <v>4845.3548153533193</v>
      </c>
      <c r="H37" s="5">
        <v>4822.9991608618166</v>
      </c>
      <c r="I37" s="5">
        <v>4785.4573880166754</v>
      </c>
      <c r="J37" s="5">
        <v>5129.1483497409918</v>
      </c>
      <c r="K37" s="5">
        <v>5458.4643286143273</v>
      </c>
      <c r="L37" s="5">
        <v>5886.4513579062223</v>
      </c>
      <c r="M37" s="5">
        <v>6269.4933663655547</v>
      </c>
      <c r="N37" s="5">
        <v>7106.9379086155186</v>
      </c>
      <c r="O37" s="413">
        <v>7536.5226618324541</v>
      </c>
      <c r="P37" s="413">
        <v>7649.2797330338635</v>
      </c>
      <c r="Q37" s="413">
        <v>8284.5034127970466</v>
      </c>
    </row>
    <row r="38" spans="1:17" ht="17.100000000000001" customHeight="1" x14ac:dyDescent="0.2">
      <c r="A38" s="188">
        <v>3</v>
      </c>
      <c r="B38" s="511" t="s">
        <v>362</v>
      </c>
      <c r="C38" s="5">
        <v>1243.6476739533568</v>
      </c>
      <c r="D38" s="5">
        <v>1402.480147786488</v>
      </c>
      <c r="E38" s="5">
        <v>1531.5149067906691</v>
      </c>
      <c r="F38" s="5">
        <v>1483.3532095039341</v>
      </c>
      <c r="G38" s="5">
        <v>1652.6543000512611</v>
      </c>
      <c r="H38" s="5">
        <v>2014.5217266950458</v>
      </c>
      <c r="I38" s="5">
        <v>2139.0386932725414</v>
      </c>
      <c r="J38" s="5">
        <v>2310.2476290487712</v>
      </c>
      <c r="K38" s="5">
        <v>2684.1372643653303</v>
      </c>
      <c r="L38" s="5">
        <v>3100.9189397693053</v>
      </c>
      <c r="M38" s="5">
        <v>3229.9410024057015</v>
      </c>
      <c r="N38" s="5">
        <v>3268.3723249769801</v>
      </c>
      <c r="O38" s="413">
        <v>3525.5049610289361</v>
      </c>
      <c r="P38" s="413">
        <v>3862.1545308051736</v>
      </c>
      <c r="Q38" s="413">
        <v>3900.8420791331409</v>
      </c>
    </row>
    <row r="39" spans="1:17" ht="17.100000000000001" customHeight="1" x14ac:dyDescent="0.2">
      <c r="A39" s="188">
        <v>2</v>
      </c>
      <c r="B39" s="511" t="s">
        <v>54</v>
      </c>
      <c r="C39" s="5">
        <v>166.8269515597508</v>
      </c>
      <c r="D39" s="5">
        <v>166.002988574222</v>
      </c>
      <c r="E39" s="5">
        <v>239.82381283553693</v>
      </c>
      <c r="F39" s="5">
        <v>296.65179764893878</v>
      </c>
      <c r="G39" s="5">
        <v>297.93561471466006</v>
      </c>
      <c r="H39" s="5">
        <v>278.96474968862452</v>
      </c>
      <c r="I39" s="5">
        <v>339.28993753265769</v>
      </c>
      <c r="J39" s="5">
        <v>376.39866133840161</v>
      </c>
      <c r="K39" s="5">
        <v>408.35618317434449</v>
      </c>
      <c r="L39" s="5">
        <v>472.25520084011976</v>
      </c>
      <c r="M39" s="5">
        <v>580.56804456737984</v>
      </c>
      <c r="N39" s="5">
        <v>625.18883158196502</v>
      </c>
      <c r="O39" s="413">
        <v>653.74529237881927</v>
      </c>
      <c r="P39" s="413">
        <v>695.68315113491178</v>
      </c>
      <c r="Q39" s="413">
        <v>740.78743897705954</v>
      </c>
    </row>
    <row r="40" spans="1:17" ht="17.100000000000001" customHeight="1" x14ac:dyDescent="0.2">
      <c r="A40" s="188">
        <v>10</v>
      </c>
      <c r="B40" s="511" t="s">
        <v>363</v>
      </c>
      <c r="C40" s="5">
        <v>111.84318944801835</v>
      </c>
      <c r="D40" s="5">
        <v>156.90537130279</v>
      </c>
      <c r="E40" s="5">
        <v>161.11430640214428</v>
      </c>
      <c r="F40" s="5">
        <v>244.29396079788395</v>
      </c>
      <c r="G40" s="5">
        <v>283.23315580054719</v>
      </c>
      <c r="H40" s="5">
        <v>388.12126437005236</v>
      </c>
      <c r="I40" s="5">
        <v>807.76057963385631</v>
      </c>
      <c r="J40" s="5">
        <v>1118.8770156029495</v>
      </c>
      <c r="K40" s="5">
        <v>1051.2050499796549</v>
      </c>
      <c r="L40" s="5">
        <v>851.83932856136789</v>
      </c>
      <c r="M40" s="5">
        <v>1413.3732245308743</v>
      </c>
      <c r="N40" s="5">
        <v>2118.4734313466142</v>
      </c>
      <c r="O40" s="413">
        <v>2115.9666280547463</v>
      </c>
      <c r="P40" s="413">
        <v>979.65232752355644</v>
      </c>
      <c r="Q40" s="413">
        <v>2449.9765240448251</v>
      </c>
    </row>
    <row r="41" spans="1:17" ht="17.100000000000001" customHeight="1" x14ac:dyDescent="0.2">
      <c r="A41" s="188">
        <v>15</v>
      </c>
      <c r="B41" s="511" t="s">
        <v>380</v>
      </c>
      <c r="C41" s="5">
        <v>687.66884003035102</v>
      </c>
      <c r="D41" s="5">
        <v>834.32436183578739</v>
      </c>
      <c r="E41" s="5">
        <v>821.09399832458985</v>
      </c>
      <c r="F41" s="5">
        <v>885.00674859674109</v>
      </c>
      <c r="G41" s="5">
        <v>984.81995637288674</v>
      </c>
      <c r="H41" s="5">
        <v>1083.9653565265539</v>
      </c>
      <c r="I41" s="5">
        <v>1266.3626181366735</v>
      </c>
      <c r="J41" s="5">
        <v>1547.2581307198443</v>
      </c>
      <c r="K41" s="5">
        <v>1546.0767147618417</v>
      </c>
      <c r="L41" s="5">
        <v>2374.0414299112754</v>
      </c>
      <c r="M41" s="5">
        <v>2120.4456905401239</v>
      </c>
      <c r="N41" s="5">
        <v>2399.3064845539275</v>
      </c>
      <c r="O41" s="413">
        <v>2935.1829607071904</v>
      </c>
      <c r="P41" s="413">
        <v>2743.5060370695101</v>
      </c>
      <c r="Q41" s="413">
        <v>2643.0763236470111</v>
      </c>
    </row>
    <row r="42" spans="1:17" ht="17.100000000000001" customHeight="1" x14ac:dyDescent="0.2">
      <c r="A42" s="188">
        <v>17</v>
      </c>
      <c r="B42" s="511" t="s">
        <v>365</v>
      </c>
      <c r="C42" s="5">
        <v>180.27178541101557</v>
      </c>
      <c r="D42" s="5">
        <v>205.73032431700904</v>
      </c>
      <c r="E42" s="5">
        <v>186.56875372027571</v>
      </c>
      <c r="F42" s="5">
        <v>229.30363030337776</v>
      </c>
      <c r="G42" s="5">
        <v>253.93036214362542</v>
      </c>
      <c r="H42" s="5">
        <v>275.16852196026434</v>
      </c>
      <c r="I42" s="5">
        <v>258.18215876962495</v>
      </c>
      <c r="J42" s="5">
        <v>280.9176268848978</v>
      </c>
      <c r="K42" s="5">
        <v>274.27298213509357</v>
      </c>
      <c r="L42" s="5">
        <v>355.23611953556428</v>
      </c>
      <c r="M42" s="5">
        <v>434.9994345471755</v>
      </c>
      <c r="N42" s="5">
        <v>487.90089545762839</v>
      </c>
      <c r="O42" s="413">
        <v>592.85875044391423</v>
      </c>
      <c r="P42" s="413">
        <v>571.17293297633842</v>
      </c>
      <c r="Q42" s="413">
        <v>996.02836976082017</v>
      </c>
    </row>
    <row r="43" spans="1:17" ht="17.100000000000001" customHeight="1" x14ac:dyDescent="0.2">
      <c r="A43" s="188">
        <v>20</v>
      </c>
      <c r="B43" s="512" t="s">
        <v>366</v>
      </c>
      <c r="C43" s="5">
        <v>161.86884462511574</v>
      </c>
      <c r="D43" s="5">
        <v>165.83233099298985</v>
      </c>
      <c r="E43" s="5">
        <v>190.48282486317683</v>
      </c>
      <c r="F43" s="5">
        <v>251.2618966112623</v>
      </c>
      <c r="G43" s="5">
        <v>257.51623053677605</v>
      </c>
      <c r="H43" s="5">
        <v>260.83576670405142</v>
      </c>
      <c r="I43" s="5">
        <v>270.28923523429808</v>
      </c>
      <c r="J43" s="5">
        <v>293.29269937798017</v>
      </c>
      <c r="K43" s="5">
        <v>338.56794457765528</v>
      </c>
      <c r="L43" s="5">
        <v>384.61382570225828</v>
      </c>
      <c r="M43" s="5">
        <v>394.49376583260698</v>
      </c>
      <c r="N43" s="5">
        <v>446.49890244368453</v>
      </c>
      <c r="O43" s="413">
        <v>472.31384166935504</v>
      </c>
      <c r="P43" s="413">
        <v>398.86271612434075</v>
      </c>
      <c r="Q43" s="413">
        <v>432.67872606120289</v>
      </c>
    </row>
    <row r="44" spans="1:17" ht="17.100000000000001" customHeight="1" x14ac:dyDescent="0.2">
      <c r="A44" s="188">
        <v>26</v>
      </c>
      <c r="B44" s="511" t="s">
        <v>56</v>
      </c>
      <c r="C44" s="5">
        <v>55.994363546928639</v>
      </c>
      <c r="D44" s="5">
        <v>71.082876125945489</v>
      </c>
      <c r="E44" s="5">
        <v>64.134796814658301</v>
      </c>
      <c r="F44" s="5">
        <v>67.127410152503515</v>
      </c>
      <c r="G44" s="5">
        <v>66.208813701024113</v>
      </c>
      <c r="H44" s="5">
        <v>67.160021590643851</v>
      </c>
      <c r="I44" s="5">
        <v>64.394568765921576</v>
      </c>
      <c r="J44" s="5">
        <v>68.345068089601199</v>
      </c>
      <c r="K44" s="5">
        <v>68.784457199356964</v>
      </c>
      <c r="L44" s="5">
        <v>68.859921638618644</v>
      </c>
      <c r="M44" s="5">
        <v>78.939145197813843</v>
      </c>
      <c r="N44" s="5">
        <v>91.050572562486522</v>
      </c>
      <c r="O44" s="413">
        <v>98.976770589488453</v>
      </c>
      <c r="P44" s="413">
        <v>88.246654348055586</v>
      </c>
      <c r="Q44" s="413">
        <v>110.34674139141313</v>
      </c>
    </row>
    <row r="45" spans="1:17" ht="17.100000000000001" customHeight="1" x14ac:dyDescent="0.2">
      <c r="A45" s="188">
        <v>28</v>
      </c>
      <c r="B45" s="512" t="s">
        <v>367</v>
      </c>
      <c r="C45" s="5">
        <v>156.49502948864099</v>
      </c>
      <c r="D45" s="5">
        <v>244.77342953585563</v>
      </c>
      <c r="E45" s="5">
        <v>203.00253155094947</v>
      </c>
      <c r="F45" s="5">
        <v>176.8889460265392</v>
      </c>
      <c r="G45" s="5">
        <v>202.6022771932104</v>
      </c>
      <c r="H45" s="5">
        <v>221.79157570915046</v>
      </c>
      <c r="I45" s="5">
        <v>202.95408150448409</v>
      </c>
      <c r="J45" s="5">
        <v>221.81676482631619</v>
      </c>
      <c r="K45" s="5">
        <v>270.16976612711915</v>
      </c>
      <c r="L45" s="5">
        <v>287.01814650794591</v>
      </c>
      <c r="M45" s="5">
        <v>327.26049473379908</v>
      </c>
      <c r="N45" s="5">
        <v>374.4664843902209</v>
      </c>
      <c r="O45" s="413">
        <v>428.19196746404606</v>
      </c>
      <c r="P45" s="413">
        <v>471.88490682390193</v>
      </c>
      <c r="Q45" s="413">
        <v>535.75185411609459</v>
      </c>
    </row>
    <row r="46" spans="1:17" ht="17.100000000000001" customHeight="1" x14ac:dyDescent="0.2">
      <c r="A46" s="188">
        <v>29</v>
      </c>
      <c r="B46" s="511" t="s">
        <v>368</v>
      </c>
      <c r="C46" s="5">
        <v>63.601395249981621</v>
      </c>
      <c r="D46" s="5">
        <v>50.276023421849359</v>
      </c>
      <c r="E46" s="5">
        <v>41.308931467881251</v>
      </c>
      <c r="F46" s="5">
        <v>31.352636456939081</v>
      </c>
      <c r="G46" s="5">
        <v>27.642218442035276</v>
      </c>
      <c r="H46" s="5">
        <v>30.510427207839925</v>
      </c>
      <c r="I46" s="5">
        <v>31.905567714632951</v>
      </c>
      <c r="J46" s="5">
        <v>34.288681487378128</v>
      </c>
      <c r="K46" s="5">
        <v>33.060694951284646</v>
      </c>
      <c r="L46" s="5">
        <v>37.383462915649275</v>
      </c>
      <c r="M46" s="5">
        <v>47.389718149318156</v>
      </c>
      <c r="N46" s="5">
        <v>50.596314839263997</v>
      </c>
      <c r="O46" s="413">
        <v>51.491129164147907</v>
      </c>
      <c r="P46" s="413">
        <v>53.118662457881342</v>
      </c>
      <c r="Q46" s="413">
        <v>55.308907231896782</v>
      </c>
    </row>
    <row r="47" spans="1:17" ht="17.100000000000001" customHeight="1" x14ac:dyDescent="0.2">
      <c r="A47" s="188">
        <v>36</v>
      </c>
      <c r="B47" s="512" t="s">
        <v>369</v>
      </c>
      <c r="C47" s="5">
        <v>157.79635639733468</v>
      </c>
      <c r="D47" s="5">
        <v>203.65811560027097</v>
      </c>
      <c r="E47" s="5">
        <v>216.4309032981252</v>
      </c>
      <c r="F47" s="5">
        <v>228.2138868052742</v>
      </c>
      <c r="G47" s="5">
        <v>248.24122578964872</v>
      </c>
      <c r="H47" s="5">
        <v>262.87008079462458</v>
      </c>
      <c r="I47" s="5">
        <v>272.02509472183783</v>
      </c>
      <c r="J47" s="5">
        <v>287.50780358692003</v>
      </c>
      <c r="K47" s="5">
        <v>295.00372880498412</v>
      </c>
      <c r="L47" s="5">
        <v>330.11591742970916</v>
      </c>
      <c r="M47" s="5">
        <v>369.0227983040611</v>
      </c>
      <c r="N47" s="5">
        <v>449.54119899145064</v>
      </c>
      <c r="O47" s="413">
        <v>570.46413306291004</v>
      </c>
      <c r="P47" s="413">
        <v>480.81728366038323</v>
      </c>
      <c r="Q47" s="413">
        <v>520.69951478712528</v>
      </c>
    </row>
    <row r="48" spans="1:17" ht="17.100000000000001" customHeight="1" x14ac:dyDescent="0.2">
      <c r="A48" s="188">
        <v>40</v>
      </c>
      <c r="B48" s="511" t="s">
        <v>370</v>
      </c>
      <c r="C48" s="5">
        <v>159.85189537076297</v>
      </c>
      <c r="D48" s="5">
        <v>193.00545974990209</v>
      </c>
      <c r="E48" s="5">
        <v>204.94964174335959</v>
      </c>
      <c r="F48" s="5">
        <v>252.95380488039501</v>
      </c>
      <c r="G48" s="5">
        <v>243.26763873424468</v>
      </c>
      <c r="H48" s="5">
        <v>260.82840792940726</v>
      </c>
      <c r="I48" s="5">
        <v>239.11120930412693</v>
      </c>
      <c r="J48" s="5">
        <v>227.99291097491204</v>
      </c>
      <c r="K48" s="5">
        <v>305.87402671442914</v>
      </c>
      <c r="L48" s="5">
        <v>341.98411884606747</v>
      </c>
      <c r="M48" s="5">
        <v>362.73295822379725</v>
      </c>
      <c r="N48" s="5">
        <v>358.5216905772312</v>
      </c>
      <c r="O48" s="413">
        <v>396.57312204085321</v>
      </c>
      <c r="P48" s="413">
        <v>403.52795645968081</v>
      </c>
      <c r="Q48" s="413">
        <v>423.22200695805509</v>
      </c>
    </row>
    <row r="49" spans="1:17" ht="17.100000000000001" customHeight="1" x14ac:dyDescent="0.2">
      <c r="A49" s="188">
        <v>45</v>
      </c>
      <c r="B49" s="512" t="s">
        <v>228</v>
      </c>
      <c r="C49" s="5">
        <v>1284.8021165709874</v>
      </c>
      <c r="D49" s="5">
        <v>1624.7726588845139</v>
      </c>
      <c r="E49" s="5">
        <v>1453.9288776603698</v>
      </c>
      <c r="F49" s="5">
        <v>1390.5722817547694</v>
      </c>
      <c r="G49" s="5">
        <v>1609.0956392944477</v>
      </c>
      <c r="H49" s="5">
        <v>1539.545620904428</v>
      </c>
      <c r="I49" s="5">
        <v>1497.4227539681242</v>
      </c>
      <c r="J49" s="5">
        <v>1740.9499860871001</v>
      </c>
      <c r="K49" s="5">
        <v>2111.7437814929926</v>
      </c>
      <c r="L49" s="5">
        <v>2274.3422694266696</v>
      </c>
      <c r="M49" s="5">
        <v>2709.2440369410479</v>
      </c>
      <c r="N49" s="5">
        <v>3080.919909360699</v>
      </c>
      <c r="O49" s="413">
        <v>3793.0888664114982</v>
      </c>
      <c r="P49" s="413">
        <v>3432.4465284528542</v>
      </c>
      <c r="Q49" s="413">
        <v>3943.860590188604</v>
      </c>
    </row>
    <row r="50" spans="1:17" ht="17.100000000000001" customHeight="1" x14ac:dyDescent="0.2">
      <c r="A50" s="188">
        <v>50</v>
      </c>
      <c r="B50" s="511" t="s">
        <v>371</v>
      </c>
      <c r="C50" s="5">
        <v>1929.213140863026</v>
      </c>
      <c r="D50" s="5">
        <v>2152.9439648365033</v>
      </c>
      <c r="E50" s="5">
        <v>2342.948749602032</v>
      </c>
      <c r="F50" s="5">
        <v>2595.789214349858</v>
      </c>
      <c r="G50" s="5">
        <v>2871.2584456216728</v>
      </c>
      <c r="H50" s="5">
        <v>3212.3039107650184</v>
      </c>
      <c r="I50" s="5">
        <v>3221.152939941132</v>
      </c>
      <c r="J50" s="5">
        <v>3222.8549604384089</v>
      </c>
      <c r="K50" s="5">
        <v>3691.6946987668243</v>
      </c>
      <c r="L50" s="5">
        <v>4250.3309657013424</v>
      </c>
      <c r="M50" s="5">
        <v>3928.8042632784518</v>
      </c>
      <c r="N50" s="5">
        <v>4370.1910932884275</v>
      </c>
      <c r="O50" s="413">
        <v>4845.5283298538543</v>
      </c>
      <c r="P50" s="413">
        <v>5157.1365082086195</v>
      </c>
      <c r="Q50" s="413">
        <v>5941.8299690635267</v>
      </c>
    </row>
    <row r="51" spans="1:17" ht="17.100000000000001" customHeight="1" x14ac:dyDescent="0.2">
      <c r="A51" s="188">
        <v>55</v>
      </c>
      <c r="B51" s="512" t="s">
        <v>372</v>
      </c>
      <c r="C51" s="5">
        <v>484.27001319253861</v>
      </c>
      <c r="D51" s="5">
        <v>663.22208531800493</v>
      </c>
      <c r="E51" s="5">
        <v>557.81702426477409</v>
      </c>
      <c r="F51" s="5">
        <v>630.32225681188629</v>
      </c>
      <c r="G51" s="5">
        <v>738.45115403316822</v>
      </c>
      <c r="H51" s="5">
        <v>964.8153492573382</v>
      </c>
      <c r="I51" s="5">
        <v>1058.5583113799398</v>
      </c>
      <c r="J51" s="5">
        <v>1444.7795445443858</v>
      </c>
      <c r="K51" s="5">
        <v>1565.4060519195448</v>
      </c>
      <c r="L51" s="5">
        <v>2123.6910859051777</v>
      </c>
      <c r="M51" s="5">
        <v>2474.1139853225795</v>
      </c>
      <c r="N51" s="5">
        <v>1683.6705065034544</v>
      </c>
      <c r="O51" s="413">
        <v>2030.9340099685246</v>
      </c>
      <c r="P51" s="413">
        <v>791.02708244348037</v>
      </c>
      <c r="Q51" s="413">
        <v>1109.2057436224334</v>
      </c>
    </row>
    <row r="52" spans="1:17" ht="17.100000000000001" customHeight="1" x14ac:dyDescent="0.2">
      <c r="A52" s="188">
        <v>60</v>
      </c>
      <c r="B52" s="512" t="s">
        <v>373</v>
      </c>
      <c r="C52" s="5">
        <v>1208.2120322503429</v>
      </c>
      <c r="D52" s="5">
        <v>1403.2117091029493</v>
      </c>
      <c r="E52" s="5">
        <v>1240.1158550463319</v>
      </c>
      <c r="F52" s="5">
        <v>1505.6759351627263</v>
      </c>
      <c r="G52" s="5">
        <v>1601.3739899808913</v>
      </c>
      <c r="H52" s="5">
        <v>1701.024309618399</v>
      </c>
      <c r="I52" s="5">
        <v>1719.4888494065415</v>
      </c>
      <c r="J52" s="5">
        <v>1849.532525900773</v>
      </c>
      <c r="K52" s="5">
        <v>1946.2146916420536</v>
      </c>
      <c r="L52" s="5">
        <v>1994.3108071770591</v>
      </c>
      <c r="M52" s="5">
        <v>2669.0032550917499</v>
      </c>
      <c r="N52" s="5">
        <v>2650.495516644603</v>
      </c>
      <c r="O52" s="413">
        <v>2893.6770313105508</v>
      </c>
      <c r="P52" s="413">
        <v>2996.1487884759035</v>
      </c>
      <c r="Q52" s="413">
        <v>3677.8405794881323</v>
      </c>
    </row>
    <row r="53" spans="1:17" ht="17.100000000000001" customHeight="1" x14ac:dyDescent="0.2">
      <c r="A53" s="188">
        <v>64</v>
      </c>
      <c r="B53" s="512" t="s">
        <v>374</v>
      </c>
      <c r="C53" s="5">
        <v>290.86260601210245</v>
      </c>
      <c r="D53" s="5">
        <v>358.15438215958159</v>
      </c>
      <c r="E53" s="5">
        <v>422.23214476943809</v>
      </c>
      <c r="F53" s="5">
        <v>443.60889519277998</v>
      </c>
      <c r="G53" s="5">
        <v>535.19289696816838</v>
      </c>
      <c r="H53" s="5">
        <v>487.10821814878636</v>
      </c>
      <c r="I53" s="5">
        <v>658.08653642213039</v>
      </c>
      <c r="J53" s="5">
        <v>722.68152738841877</v>
      </c>
      <c r="K53" s="5">
        <v>738.15512870454734</v>
      </c>
      <c r="L53" s="5">
        <v>768.98478586915428</v>
      </c>
      <c r="M53" s="5">
        <v>976.8659309657005</v>
      </c>
      <c r="N53" s="5">
        <v>873.93114235802693</v>
      </c>
      <c r="O53" s="413">
        <v>1007.1840616129128</v>
      </c>
      <c r="P53" s="413">
        <v>1256.5002352862984</v>
      </c>
      <c r="Q53" s="413">
        <v>1364.5520178450724</v>
      </c>
    </row>
    <row r="54" spans="1:17" ht="17.100000000000001" customHeight="1" x14ac:dyDescent="0.2">
      <c r="A54" s="188">
        <v>65</v>
      </c>
      <c r="B54" s="511" t="s">
        <v>375</v>
      </c>
      <c r="C54" s="5">
        <v>325.40903271505334</v>
      </c>
      <c r="D54" s="5">
        <v>479.02336867656248</v>
      </c>
      <c r="E54" s="5">
        <v>526.01825772081747</v>
      </c>
      <c r="F54" s="5">
        <v>540.80765740502852</v>
      </c>
      <c r="G54" s="5">
        <v>673.25278995756662</v>
      </c>
      <c r="H54" s="5">
        <v>734.85307583347662</v>
      </c>
      <c r="I54" s="5">
        <v>824.38615740491082</v>
      </c>
      <c r="J54" s="5">
        <v>929.10874938089603</v>
      </c>
      <c r="K54" s="5">
        <v>1041.053851784254</v>
      </c>
      <c r="L54" s="5">
        <v>1163.8254277047586</v>
      </c>
      <c r="M54" s="5">
        <v>1189.22</v>
      </c>
      <c r="N54" s="5">
        <v>1202.5520686500722</v>
      </c>
      <c r="O54" s="413">
        <v>1241.3082829923878</v>
      </c>
      <c r="P54" s="413">
        <v>1268.9574631072974</v>
      </c>
      <c r="Q54" s="413">
        <v>1376.6768369032918</v>
      </c>
    </row>
    <row r="55" spans="1:17" ht="17.100000000000001" customHeight="1" x14ac:dyDescent="0.2">
      <c r="A55" s="188">
        <v>71</v>
      </c>
      <c r="B55" s="512" t="s">
        <v>376</v>
      </c>
      <c r="C55" s="5">
        <v>1228.0090929034977</v>
      </c>
      <c r="D55" s="5">
        <v>1385.499946192444</v>
      </c>
      <c r="E55" s="5">
        <v>1422.5301588288764</v>
      </c>
      <c r="F55" s="5">
        <v>1592.4525720787651</v>
      </c>
      <c r="G55" s="5">
        <v>1804.4090763495146</v>
      </c>
      <c r="H55" s="5">
        <v>2007.5184250205498</v>
      </c>
      <c r="I55" s="5">
        <v>2438.0395115717679</v>
      </c>
      <c r="J55" s="5">
        <v>2631.6310209882258</v>
      </c>
      <c r="K55" s="5">
        <v>3082.4413061176565</v>
      </c>
      <c r="L55" s="5">
        <v>3590.3544629574926</v>
      </c>
      <c r="M55" s="5">
        <v>3834.7724586482809</v>
      </c>
      <c r="N55" s="5">
        <v>4082.7781509297329</v>
      </c>
      <c r="O55" s="413">
        <v>4562.6470953891185</v>
      </c>
      <c r="P55" s="413">
        <v>4015.408089864819</v>
      </c>
      <c r="Q55" s="413">
        <v>4207.2914800026811</v>
      </c>
    </row>
    <row r="56" spans="1:17" ht="17.100000000000001" customHeight="1" x14ac:dyDescent="0.2">
      <c r="A56" s="188">
        <v>75</v>
      </c>
      <c r="B56" s="511" t="s">
        <v>88</v>
      </c>
      <c r="C56" s="5">
        <v>1211.0407640904571</v>
      </c>
      <c r="D56" s="5">
        <v>1423.511180928137</v>
      </c>
      <c r="E56" s="5">
        <v>1423.8499308319083</v>
      </c>
      <c r="F56" s="5">
        <v>1782.696334718933</v>
      </c>
      <c r="G56" s="5">
        <v>2119.1000025042931</v>
      </c>
      <c r="H56" s="5">
        <v>2459.1748172147136</v>
      </c>
      <c r="I56" s="5">
        <v>2701.174119239111</v>
      </c>
      <c r="J56" s="5">
        <v>2971.1150591289297</v>
      </c>
      <c r="K56" s="5">
        <v>3084.6588291296857</v>
      </c>
      <c r="L56" s="5">
        <v>3408.9139438161628</v>
      </c>
      <c r="M56" s="5">
        <v>3776.8216171031809</v>
      </c>
      <c r="N56" s="5">
        <v>4616.5281001052263</v>
      </c>
      <c r="O56" s="413">
        <v>5775.2251327999093</v>
      </c>
      <c r="P56" s="413">
        <v>6251.9699324684252</v>
      </c>
      <c r="Q56" s="413">
        <v>6640.9566481139764</v>
      </c>
    </row>
    <row r="57" spans="1:17" ht="17.100000000000001" customHeight="1" x14ac:dyDescent="0.2">
      <c r="A57" s="188">
        <v>80</v>
      </c>
      <c r="B57" s="512" t="s">
        <v>377</v>
      </c>
      <c r="C57" s="5">
        <v>509.23937264426991</v>
      </c>
      <c r="D57" s="5">
        <v>398.55921543887922</v>
      </c>
      <c r="E57" s="5">
        <v>405.461834679969</v>
      </c>
      <c r="F57" s="5">
        <v>470.45973418825554</v>
      </c>
      <c r="G57" s="5">
        <v>481.83729845814042</v>
      </c>
      <c r="H57" s="5">
        <v>630.57648637554348</v>
      </c>
      <c r="I57" s="5">
        <v>654.19149953708097</v>
      </c>
      <c r="J57" s="5">
        <v>684.21445368943864</v>
      </c>
      <c r="K57" s="5">
        <v>731.66167263383022</v>
      </c>
      <c r="L57" s="5">
        <v>808.64450719351407</v>
      </c>
      <c r="M57" s="5">
        <v>949.77637806365897</v>
      </c>
      <c r="N57" s="5">
        <v>1344.6299751736726</v>
      </c>
      <c r="O57" s="413">
        <v>1535.0760472613547</v>
      </c>
      <c r="P57" s="413">
        <v>1565.1633770891842</v>
      </c>
      <c r="Q57" s="413">
        <v>1626.7919057934619</v>
      </c>
    </row>
    <row r="58" spans="1:17" ht="17.100000000000001" customHeight="1" x14ac:dyDescent="0.2">
      <c r="A58" s="188">
        <v>85</v>
      </c>
      <c r="B58" s="512" t="s">
        <v>378</v>
      </c>
      <c r="C58" s="5">
        <v>247.34746614763509</v>
      </c>
      <c r="D58" s="5">
        <v>222.87103269080382</v>
      </c>
      <c r="E58" s="5">
        <v>235.22295329209089</v>
      </c>
      <c r="F58" s="5">
        <v>302.35200772005862</v>
      </c>
      <c r="G58" s="5">
        <v>363.10689075737491</v>
      </c>
      <c r="H58" s="5">
        <v>403.57238639684897</v>
      </c>
      <c r="I58" s="5">
        <v>428.51219565872498</v>
      </c>
      <c r="J58" s="5">
        <v>455.53162332785109</v>
      </c>
      <c r="K58" s="5">
        <v>475.90550495206111</v>
      </c>
      <c r="L58" s="5">
        <v>539.99958423951557</v>
      </c>
      <c r="M58" s="5">
        <v>585.39175447573098</v>
      </c>
      <c r="N58" s="5">
        <v>766.38849967027136</v>
      </c>
      <c r="O58" s="413">
        <v>819.7845250968802</v>
      </c>
      <c r="P58" s="413">
        <v>946.52718410723583</v>
      </c>
      <c r="Q58" s="413">
        <v>1025.0407838303195</v>
      </c>
    </row>
    <row r="59" spans="1:17" ht="17.100000000000001" customHeight="1" x14ac:dyDescent="0.2">
      <c r="A59" s="188">
        <v>91</v>
      </c>
      <c r="B59" s="512" t="s">
        <v>379</v>
      </c>
      <c r="C59" s="5">
        <v>240.43234693999818</v>
      </c>
      <c r="D59" s="5">
        <v>261.5503584438701</v>
      </c>
      <c r="E59" s="5">
        <v>268.68517891406964</v>
      </c>
      <c r="F59" s="5">
        <v>307.58629622099409</v>
      </c>
      <c r="G59" s="5">
        <v>306.50759950412839</v>
      </c>
      <c r="H59" s="5">
        <v>349.46789702145725</v>
      </c>
      <c r="I59" s="5">
        <v>416.76985614810599</v>
      </c>
      <c r="J59" s="5">
        <v>454.52924841778071</v>
      </c>
      <c r="K59" s="5">
        <v>506.01457250633098</v>
      </c>
      <c r="L59" s="5">
        <v>550.15288838838546</v>
      </c>
      <c r="M59" s="5">
        <v>575.48832507157704</v>
      </c>
      <c r="N59" s="5">
        <v>773.54212289508109</v>
      </c>
      <c r="O59" s="413">
        <v>705.90795212870376</v>
      </c>
      <c r="P59" s="413">
        <v>663.26554192059598</v>
      </c>
      <c r="Q59" s="413">
        <v>646.55596182518377</v>
      </c>
    </row>
    <row r="60" spans="1:17" ht="17.100000000000001" customHeight="1" thickBot="1" x14ac:dyDescent="0.25">
      <c r="A60" s="481"/>
      <c r="B60" s="528"/>
      <c r="C60" s="463">
        <v>15177.679136542891</v>
      </c>
      <c r="D60" s="463">
        <v>17455.619081880566</v>
      </c>
      <c r="E60" s="463">
        <v>18119.182769541825</v>
      </c>
      <c r="F60" s="463">
        <v>19995.396227097684</v>
      </c>
      <c r="G60" s="463">
        <v>22466.992392262604</v>
      </c>
      <c r="H60" s="463">
        <v>24457.697556594634</v>
      </c>
      <c r="I60" s="463">
        <v>26294.553863284902</v>
      </c>
      <c r="J60" s="463">
        <v>29003.020040971165</v>
      </c>
      <c r="K60" s="463">
        <v>31708.9232310552</v>
      </c>
      <c r="L60" s="463">
        <v>35964.26849794334</v>
      </c>
      <c r="M60" s="463">
        <v>39298.161648360168</v>
      </c>
      <c r="N60" s="463">
        <v>43222.482125916235</v>
      </c>
      <c r="O60" s="464">
        <v>48588.153553262557</v>
      </c>
      <c r="P60" s="464">
        <v>46742.457623842318</v>
      </c>
      <c r="Q60" s="464">
        <v>52653.824415582392</v>
      </c>
    </row>
    <row r="61" spans="1:17" ht="17.100000000000001" customHeight="1" thickTop="1" x14ac:dyDescent="0.2">
      <c r="B61" s="459" t="s">
        <v>404</v>
      </c>
    </row>
    <row r="62" spans="1:17" ht="17.100000000000001" customHeight="1" x14ac:dyDescent="0.2">
      <c r="B62" s="459" t="s">
        <v>319</v>
      </c>
    </row>
    <row r="63" spans="1:17" ht="30.6" customHeight="1" x14ac:dyDescent="0.2">
      <c r="A63" s="685" t="s">
        <v>410</v>
      </c>
      <c r="B63" s="686"/>
      <c r="C63" s="686"/>
      <c r="D63" s="686"/>
      <c r="E63" s="686"/>
      <c r="F63" s="686"/>
      <c r="G63" s="686"/>
      <c r="H63" s="686"/>
      <c r="I63" s="686"/>
      <c r="J63" s="686"/>
      <c r="K63" s="686"/>
      <c r="L63" s="686"/>
      <c r="M63" s="686"/>
      <c r="N63" s="686"/>
      <c r="O63" s="686"/>
      <c r="P63" s="686"/>
      <c r="Q63" s="686"/>
    </row>
    <row r="64" spans="1:17" ht="17.100000000000001" customHeight="1" x14ac:dyDescent="0.2"/>
    <row r="65" spans="1:17" ht="17.100000000000001" customHeight="1" x14ac:dyDescent="0.2"/>
    <row r="66" spans="1:17" ht="17.100000000000001" customHeight="1" x14ac:dyDescent="0.2">
      <c r="A66" s="687" t="s">
        <v>381</v>
      </c>
      <c r="B66" s="689" t="s">
        <v>382</v>
      </c>
      <c r="C66" s="460"/>
      <c r="D66" s="460"/>
      <c r="E66" s="460"/>
      <c r="F66" s="460"/>
      <c r="G66" s="460"/>
      <c r="H66" s="460"/>
      <c r="I66" s="460"/>
      <c r="J66" s="460"/>
      <c r="K66" s="460"/>
      <c r="L66" s="460"/>
      <c r="M66" s="460"/>
      <c r="N66" s="460"/>
      <c r="O66" s="460"/>
      <c r="P66" s="460"/>
      <c r="Q66" s="460"/>
    </row>
    <row r="67" spans="1:17" ht="17.100000000000001" customHeight="1" thickBot="1" x14ac:dyDescent="0.25">
      <c r="A67" s="688"/>
      <c r="B67" s="690"/>
      <c r="C67" s="461">
        <v>2007</v>
      </c>
      <c r="D67" s="461">
        <v>2008</v>
      </c>
      <c r="E67" s="461">
        <v>2009</v>
      </c>
      <c r="F67" s="461">
        <v>2010</v>
      </c>
      <c r="G67" s="461">
        <v>2011</v>
      </c>
      <c r="H67" s="461">
        <v>2012</v>
      </c>
      <c r="I67" s="461">
        <v>2013</v>
      </c>
      <c r="J67" s="461" t="s">
        <v>359</v>
      </c>
      <c r="K67" s="461" t="s">
        <v>360</v>
      </c>
      <c r="L67" s="461" t="s">
        <v>361</v>
      </c>
      <c r="M67" s="461">
        <v>2017</v>
      </c>
      <c r="N67" s="461">
        <v>2018</v>
      </c>
      <c r="O67" s="461">
        <v>2019</v>
      </c>
      <c r="P67" s="461">
        <v>2020</v>
      </c>
      <c r="Q67" s="461">
        <v>2021</v>
      </c>
    </row>
    <row r="68" spans="1:17" ht="17.100000000000001" customHeight="1" thickTop="1" x14ac:dyDescent="0.2">
      <c r="A68" s="188">
        <v>1</v>
      </c>
      <c r="B68" s="510" t="s">
        <v>52</v>
      </c>
      <c r="C68" s="4"/>
      <c r="D68" s="466">
        <v>2.830401004117844E-2</v>
      </c>
      <c r="E68" s="466">
        <v>6.1206436838548317E-2</v>
      </c>
      <c r="F68" s="466">
        <v>-2.44375191292312E-3</v>
      </c>
      <c r="G68" s="466">
        <v>1.2802748083968751E-2</v>
      </c>
      <c r="H68" s="466">
        <v>3.36790632720676E-2</v>
      </c>
      <c r="I68" s="466">
        <v>-7.9696482649160294E-2</v>
      </c>
      <c r="J68" s="466">
        <v>7.5159816488097331E-3</v>
      </c>
      <c r="K68" s="466">
        <v>-2.8250820571222857E-2</v>
      </c>
      <c r="L68" s="357">
        <v>9.101795703653881E-3</v>
      </c>
      <c r="M68" s="357">
        <v>7.1789702031685998E-3</v>
      </c>
      <c r="N68" s="357">
        <v>3.1802406125124527E-2</v>
      </c>
      <c r="O68" s="282">
        <v>7.5968105286018828E-2</v>
      </c>
      <c r="P68" s="282">
        <v>-2.3394556762578178E-2</v>
      </c>
      <c r="Q68" s="282">
        <v>-3.0326791786277063E-3</v>
      </c>
    </row>
    <row r="69" spans="1:17" ht="17.100000000000001" customHeight="1" x14ac:dyDescent="0.2">
      <c r="A69" s="188">
        <v>3</v>
      </c>
      <c r="B69" s="511" t="s">
        <v>362</v>
      </c>
      <c r="C69" s="4"/>
      <c r="D69" s="466">
        <v>1.1248161110461785E-2</v>
      </c>
      <c r="E69" s="466">
        <v>4.2460543770546089E-3</v>
      </c>
      <c r="F69" s="466">
        <v>-8.3644131903577668E-2</v>
      </c>
      <c r="G69" s="466">
        <v>4.6003212353748824E-2</v>
      </c>
      <c r="H69" s="466">
        <v>1.1926482954928375E-2</v>
      </c>
      <c r="I69" s="466">
        <v>1.4941226399566299E-2</v>
      </c>
      <c r="J69" s="466">
        <v>2.993519047271942E-2</v>
      </c>
      <c r="K69" s="466">
        <v>1.3373512118315833E-2</v>
      </c>
      <c r="L69" s="357">
        <v>2.4611569776621156E-2</v>
      </c>
      <c r="M69" s="357">
        <v>2.4271641293420965E-2</v>
      </c>
      <c r="N69" s="357">
        <v>-6.0827053370842155E-2</v>
      </c>
      <c r="O69" s="282">
        <v>2.4728272703262721E-2</v>
      </c>
      <c r="P69" s="282">
        <v>5.4793047326111566E-3</v>
      </c>
      <c r="Q69" s="282">
        <v>-5.648561954247322E-2</v>
      </c>
    </row>
    <row r="70" spans="1:17" ht="17.100000000000001" customHeight="1" x14ac:dyDescent="0.25">
      <c r="A70" s="188">
        <v>4</v>
      </c>
      <c r="B70" s="511" t="s">
        <v>54</v>
      </c>
      <c r="C70" s="4"/>
      <c r="D70" s="466">
        <v>1.0000000000000231E-2</v>
      </c>
      <c r="E70" s="466">
        <v>0.30999999999999983</v>
      </c>
      <c r="F70" s="466">
        <v>1.0000000000000009E-2</v>
      </c>
      <c r="G70" s="466">
        <v>-3.2999999999999918E-2</v>
      </c>
      <c r="H70" s="466">
        <v>-0.13225075286583554</v>
      </c>
      <c r="I70" s="467">
        <v>7.0461428635604895E-2</v>
      </c>
      <c r="J70" s="466">
        <v>6.273680543876603E-2</v>
      </c>
      <c r="K70" s="466">
        <v>1.0000000000000009E-2</v>
      </c>
      <c r="L70" s="357">
        <v>1.0000000000000009E-2</v>
      </c>
      <c r="M70" s="357">
        <v>2.7799999999999825E-2</v>
      </c>
      <c r="N70" s="357">
        <v>-9.7389355118291387E-3</v>
      </c>
      <c r="O70" s="282">
        <v>1.0411089868783918E-2</v>
      </c>
      <c r="P70" s="282">
        <v>2.8348538323780037E-2</v>
      </c>
      <c r="Q70" s="282">
        <v>2.76515798063659E-2</v>
      </c>
    </row>
    <row r="71" spans="1:17" ht="17.100000000000001" customHeight="1" x14ac:dyDescent="0.2">
      <c r="A71" s="188">
        <v>10</v>
      </c>
      <c r="B71" s="511" t="s">
        <v>363</v>
      </c>
      <c r="C71" s="4"/>
      <c r="D71" s="466">
        <v>0.2246438574095051</v>
      </c>
      <c r="E71" s="466">
        <v>0.16748114019095572</v>
      </c>
      <c r="F71" s="466">
        <v>0.28936224650144293</v>
      </c>
      <c r="G71" s="466">
        <v>2.3716920735895597E-2</v>
      </c>
      <c r="H71" s="466">
        <v>0.57939872009983073</v>
      </c>
      <c r="I71" s="466">
        <v>1.6478878207558556</v>
      </c>
      <c r="J71" s="466">
        <v>0.14757138921625801</v>
      </c>
      <c r="K71" s="466">
        <v>0.12310150764374916</v>
      </c>
      <c r="L71" s="357">
        <v>3.2456341173135339E-2</v>
      </c>
      <c r="M71" s="357">
        <v>0.10540810689769442</v>
      </c>
      <c r="N71" s="357">
        <v>-2.0220010693683621E-2</v>
      </c>
      <c r="O71" s="282">
        <v>0.10258422127868716</v>
      </c>
      <c r="P71" s="282">
        <v>-0.56786336614333943</v>
      </c>
      <c r="Q71" s="282">
        <v>0.69138070872806745</v>
      </c>
    </row>
    <row r="72" spans="1:17" ht="17.100000000000001" customHeight="1" x14ac:dyDescent="0.2">
      <c r="A72" s="188">
        <v>15</v>
      </c>
      <c r="B72" s="511" t="s">
        <v>364</v>
      </c>
      <c r="C72" s="4"/>
      <c r="D72" s="466">
        <v>4.8198537881958492E-2</v>
      </c>
      <c r="E72" s="466">
        <v>-1.5705215233275061E-2</v>
      </c>
      <c r="F72" s="466">
        <v>1.107747727184405E-2</v>
      </c>
      <c r="G72" s="466">
        <v>-1.33588257825904E-2</v>
      </c>
      <c r="H72" s="466">
        <v>2.6580399572535107E-2</v>
      </c>
      <c r="I72" s="466">
        <v>-2.4681488493463744E-2</v>
      </c>
      <c r="J72" s="466">
        <v>2.6661641963453997E-2</v>
      </c>
      <c r="K72" s="466">
        <v>2.2152458659983054E-2</v>
      </c>
      <c r="L72" s="357">
        <v>4.3714455976839872E-2</v>
      </c>
      <c r="M72" s="357">
        <v>3.5037692445271551E-2</v>
      </c>
      <c r="N72" s="357">
        <v>2.1558444784624209E-2</v>
      </c>
      <c r="O72" s="282">
        <v>4.0631018548521469E-2</v>
      </c>
      <c r="P72" s="282">
        <v>-0.13192817970266912</v>
      </c>
      <c r="Q72" s="282">
        <v>-3.9609665745717892E-2</v>
      </c>
    </row>
    <row r="73" spans="1:17" ht="17.100000000000001" customHeight="1" x14ac:dyDescent="0.2">
      <c r="A73" s="188">
        <v>17</v>
      </c>
      <c r="B73" s="511" t="s">
        <v>365</v>
      </c>
      <c r="C73" s="4"/>
      <c r="D73" s="466">
        <v>6.9787627143822473E-3</v>
      </c>
      <c r="E73" s="466">
        <v>-0.19639161002245265</v>
      </c>
      <c r="F73" s="466">
        <v>-6.0810058236364983E-2</v>
      </c>
      <c r="G73" s="466">
        <v>-5.3788398850946884E-3</v>
      </c>
      <c r="H73" s="466">
        <v>2.7854696485180019E-2</v>
      </c>
      <c r="I73" s="466">
        <v>3.3472215139619621E-2</v>
      </c>
      <c r="J73" s="466">
        <v>1.9678624568414849E-2</v>
      </c>
      <c r="K73" s="466">
        <v>-5.9867499348137398E-3</v>
      </c>
      <c r="L73" s="357">
        <v>7.571936920329736E-2</v>
      </c>
      <c r="M73" s="357">
        <v>9.471071249461227E-2</v>
      </c>
      <c r="N73" s="357">
        <v>3.3846876699578532E-2</v>
      </c>
      <c r="O73" s="282">
        <v>8.2419690418447988E-2</v>
      </c>
      <c r="P73" s="282">
        <v>-0.15665252466079638</v>
      </c>
      <c r="Q73" s="282">
        <v>0.30211011223323014</v>
      </c>
    </row>
    <row r="74" spans="1:17" ht="17.100000000000001" customHeight="1" x14ac:dyDescent="0.2">
      <c r="A74" s="188">
        <v>20</v>
      </c>
      <c r="B74" s="512" t="s">
        <v>366</v>
      </c>
      <c r="C74" s="4"/>
      <c r="D74" s="466">
        <v>-5.4230419396344542E-2</v>
      </c>
      <c r="E74" s="466">
        <v>3.4067906504435141E-2</v>
      </c>
      <c r="F74" s="466">
        <v>9.5042486484097299E-2</v>
      </c>
      <c r="G74" s="466">
        <v>-4.1467609037945552E-2</v>
      </c>
      <c r="H74" s="466">
        <v>8.0208842240050426E-3</v>
      </c>
      <c r="I74" s="466">
        <v>2.9161661393820815E-2</v>
      </c>
      <c r="J74" s="466">
        <v>2.0475717622601364E-2</v>
      </c>
      <c r="K74" s="466">
        <v>4.3942685110099244E-2</v>
      </c>
      <c r="L74" s="357">
        <v>7.2481042019713504E-2</v>
      </c>
      <c r="M74" s="357">
        <v>-2.0227309366471102E-2</v>
      </c>
      <c r="N74" s="357">
        <v>2.941380378726044E-2</v>
      </c>
      <c r="O74" s="282">
        <v>2.6684602635761889E-2</v>
      </c>
      <c r="P74" s="282">
        <v>-0.12019441188101165</v>
      </c>
      <c r="Q74" s="282">
        <v>6.9419624896865262E-2</v>
      </c>
    </row>
    <row r="75" spans="1:17" ht="17.100000000000001" customHeight="1" x14ac:dyDescent="0.2">
      <c r="A75" s="188">
        <v>26</v>
      </c>
      <c r="B75" s="511" t="s">
        <v>56</v>
      </c>
      <c r="C75" s="4"/>
      <c r="D75" s="466">
        <v>0.12233603475596944</v>
      </c>
      <c r="E75" s="466">
        <v>-6.7249213556459742E-2</v>
      </c>
      <c r="F75" s="466">
        <v>3.1609835838033007E-2</v>
      </c>
      <c r="G75" s="466">
        <v>3.8461712444057383E-2</v>
      </c>
      <c r="H75" s="466">
        <v>2.730822667241295E-2</v>
      </c>
      <c r="I75" s="466">
        <v>-5.9940677333049308E-2</v>
      </c>
      <c r="J75" s="466">
        <v>3.3978846538658347E-2</v>
      </c>
      <c r="K75" s="466">
        <v>2.4330263734435809E-2</v>
      </c>
      <c r="L75" s="357">
        <v>5.3159872806508801E-2</v>
      </c>
      <c r="M75" s="357">
        <v>0.14345584647026244</v>
      </c>
      <c r="N75" s="357">
        <v>8.6875269791889531E-2</v>
      </c>
      <c r="O75" s="282">
        <v>6.0375052900343062E-2</v>
      </c>
      <c r="P75" s="282">
        <v>-0.18405327457177445</v>
      </c>
      <c r="Q75" s="282">
        <v>6.1506773079653687E-2</v>
      </c>
    </row>
    <row r="76" spans="1:17" ht="17.100000000000001" customHeight="1" x14ac:dyDescent="0.2">
      <c r="A76" s="188">
        <v>28</v>
      </c>
      <c r="B76" s="512" t="s">
        <v>367</v>
      </c>
      <c r="C76" s="4"/>
      <c r="D76" s="466">
        <v>0.39288363417363503</v>
      </c>
      <c r="E76" s="466">
        <v>-0.2138103248489005</v>
      </c>
      <c r="F76" s="466">
        <v>-0.16687650665101139</v>
      </c>
      <c r="G76" s="466">
        <v>0.15262603206249814</v>
      </c>
      <c r="H76" s="466">
        <v>1.7586214028442626E-2</v>
      </c>
      <c r="I76" s="466">
        <v>-0.11511746061129235</v>
      </c>
      <c r="J76" s="466">
        <v>2.9971359973577139E-2</v>
      </c>
      <c r="K76" s="466">
        <v>7.3169732366707541E-2</v>
      </c>
      <c r="L76" s="357">
        <v>6.3236081049308446E-2</v>
      </c>
      <c r="M76" s="357">
        <v>6.4175806468790952E-2</v>
      </c>
      <c r="N76" s="357">
        <v>7.3689972822361449E-2</v>
      </c>
      <c r="O76" s="282">
        <v>7.4297092158642108E-2</v>
      </c>
      <c r="P76" s="282">
        <v>1.4503690147242843E-3</v>
      </c>
      <c r="Q76" s="282">
        <v>3.0860661337439588E-2</v>
      </c>
    </row>
    <row r="77" spans="1:17" ht="17.100000000000001" customHeight="1" x14ac:dyDescent="0.2">
      <c r="A77" s="188">
        <v>29</v>
      </c>
      <c r="B77" s="511" t="s">
        <v>368</v>
      </c>
      <c r="C77" s="4"/>
      <c r="D77" s="466">
        <v>-0.23478714019794233</v>
      </c>
      <c r="E77" s="466">
        <v>-0.19827136904596709</v>
      </c>
      <c r="F77" s="466">
        <v>-0.29816696155558187</v>
      </c>
      <c r="G77" s="466">
        <v>-9.8499184599657674E-2</v>
      </c>
      <c r="H77" s="466">
        <v>1.2568039982219004E-2</v>
      </c>
      <c r="I77" s="466">
        <v>1.482670021400434E-2</v>
      </c>
      <c r="J77" s="466">
        <v>1.5141994494300537E-2</v>
      </c>
      <c r="K77" s="466">
        <v>1.8062584470908138E-2</v>
      </c>
      <c r="L77" s="357">
        <v>1.8309146056146419E-2</v>
      </c>
      <c r="M77" s="357">
        <v>1.8320628049184329E-2</v>
      </c>
      <c r="N77" s="357">
        <v>2.0501075822221937E-2</v>
      </c>
      <c r="O77" s="282">
        <v>2.0212417084648271E-2</v>
      </c>
      <c r="P77" s="282">
        <v>1.5216623992304612E-3</v>
      </c>
      <c r="Q77" s="282">
        <v>1.3498904014517699E-2</v>
      </c>
    </row>
    <row r="78" spans="1:17" ht="17.100000000000001" customHeight="1" x14ac:dyDescent="0.2">
      <c r="A78" s="188">
        <v>36</v>
      </c>
      <c r="B78" s="512" t="s">
        <v>369</v>
      </c>
      <c r="C78" s="4"/>
      <c r="D78" s="466">
        <v>5.4329823432401669E-2</v>
      </c>
      <c r="E78" s="466">
        <v>-0.14950914753125466</v>
      </c>
      <c r="F78" s="466">
        <v>-1.73198753335293E-2</v>
      </c>
      <c r="G78" s="466">
        <v>2.656960662551322E-2</v>
      </c>
      <c r="H78" s="466">
        <v>1.4693069896958066E-2</v>
      </c>
      <c r="I78" s="466">
        <v>1.6122137480476528E-3</v>
      </c>
      <c r="J78" s="466">
        <v>2.1093040653166417E-2</v>
      </c>
      <c r="K78" s="466">
        <v>3.2961974629885704E-2</v>
      </c>
      <c r="L78" s="357">
        <v>7.8401019278521833E-2</v>
      </c>
      <c r="M78" s="357">
        <v>4.3098635790476569E-2</v>
      </c>
      <c r="N78" s="357">
        <v>0.1698257988479599</v>
      </c>
      <c r="O78" s="282">
        <v>2.4800749442364767E-2</v>
      </c>
      <c r="P78" s="282">
        <v>-0.15850623454870694</v>
      </c>
      <c r="Q78" s="282">
        <v>4.5359355776666721E-2</v>
      </c>
    </row>
    <row r="79" spans="1:17" ht="17.100000000000001" customHeight="1" x14ac:dyDescent="0.2">
      <c r="A79" s="188">
        <v>40</v>
      </c>
      <c r="B79" s="511" t="s">
        <v>370</v>
      </c>
      <c r="C79" s="4"/>
      <c r="D79" s="466">
        <v>6.9000000000000172E-2</v>
      </c>
      <c r="E79" s="466">
        <v>-6.5873481765251762E-3</v>
      </c>
      <c r="F79" s="466">
        <v>7.0623074967571142E-2</v>
      </c>
      <c r="G79" s="466">
        <v>-1.4440422183933488E-2</v>
      </c>
      <c r="H79" s="466">
        <v>6.1344473671725019E-2</v>
      </c>
      <c r="I79" s="466">
        <v>8.5717983935764908E-2</v>
      </c>
      <c r="J79" s="466">
        <v>3.8901979583388258E-2</v>
      </c>
      <c r="K79" s="466">
        <v>6.0137428206257226E-2</v>
      </c>
      <c r="L79" s="357">
        <v>7.1000000000000174E-2</v>
      </c>
      <c r="M79" s="357">
        <v>-7.150826524061249E-2</v>
      </c>
      <c r="N79" s="357">
        <v>4.4391143283495804E-2</v>
      </c>
      <c r="O79" s="282">
        <v>3.6821118416246135E-2</v>
      </c>
      <c r="P79" s="282">
        <v>-9.9837756852805271E-4</v>
      </c>
      <c r="Q79" s="282">
        <v>2.9028042036073343E-2</v>
      </c>
    </row>
    <row r="80" spans="1:17" ht="17.100000000000001" customHeight="1" x14ac:dyDescent="0.2">
      <c r="A80" s="188">
        <v>45</v>
      </c>
      <c r="B80" s="512" t="s">
        <v>228</v>
      </c>
      <c r="C80" s="4"/>
      <c r="D80" s="466">
        <v>0.27427879048105042</v>
      </c>
      <c r="E80" s="466">
        <v>-0.17878699923234209</v>
      </c>
      <c r="F80" s="466">
        <v>3.3591553363807147E-2</v>
      </c>
      <c r="G80" s="466">
        <v>3.3758214139701037E-2</v>
      </c>
      <c r="H80" s="466">
        <v>3.5193148529815588E-2</v>
      </c>
      <c r="I80" s="466">
        <v>-1.9177391924264264E-2</v>
      </c>
      <c r="J80" s="466">
        <v>3.1562908401459921E-2</v>
      </c>
      <c r="K80" s="466">
        <v>9.6631341178680108E-2</v>
      </c>
      <c r="L80" s="357">
        <v>6.0376190021539156E-2</v>
      </c>
      <c r="M80" s="357">
        <v>6.7853246559388847E-2</v>
      </c>
      <c r="N80" s="357">
        <v>7.9233052070618815E-2</v>
      </c>
      <c r="O80" s="282">
        <v>0.10290457275207388</v>
      </c>
      <c r="P80" s="282">
        <v>-9.3134605950754401E-2</v>
      </c>
      <c r="Q80" s="282">
        <v>0.18990277746090811</v>
      </c>
    </row>
    <row r="81" spans="1:17" ht="17.100000000000001" customHeight="1" x14ac:dyDescent="0.2">
      <c r="A81" s="188">
        <v>50</v>
      </c>
      <c r="B81" s="511" t="s">
        <v>371</v>
      </c>
      <c r="C81" s="4"/>
      <c r="D81" s="466">
        <v>2.5384422536484985E-2</v>
      </c>
      <c r="E81" s="466">
        <v>3.0092202835217741E-2</v>
      </c>
      <c r="F81" s="466">
        <v>-1.0917184173766303E-2</v>
      </c>
      <c r="G81" s="466">
        <v>1.0891115676011642E-2</v>
      </c>
      <c r="H81" s="466">
        <v>3.4558147819622409E-2</v>
      </c>
      <c r="I81" s="466">
        <v>-2.9385922272945564E-2</v>
      </c>
      <c r="J81" s="466">
        <v>2.9625069951273453E-2</v>
      </c>
      <c r="K81" s="466">
        <v>1.3018549339093966E-2</v>
      </c>
      <c r="L81" s="357">
        <v>3.204864959688436E-2</v>
      </c>
      <c r="M81" s="357">
        <v>-6.0755203170037575E-3</v>
      </c>
      <c r="N81" s="357">
        <v>2.4756593054885423E-2</v>
      </c>
      <c r="O81" s="282">
        <v>2.2651200493687185E-2</v>
      </c>
      <c r="P81" s="282">
        <v>-2.6951363740839951E-2</v>
      </c>
      <c r="Q81" s="282">
        <v>1.0212835101467643E-2</v>
      </c>
    </row>
    <row r="82" spans="1:17" ht="17.100000000000001" customHeight="1" x14ac:dyDescent="0.2">
      <c r="A82" s="188">
        <v>55</v>
      </c>
      <c r="B82" s="512" t="s">
        <v>372</v>
      </c>
      <c r="C82" s="4"/>
      <c r="D82" s="466">
        <v>8.8614861612464013E-2</v>
      </c>
      <c r="E82" s="466">
        <v>-0.19815209603607387</v>
      </c>
      <c r="F82" s="466">
        <v>-5.3335182102840384E-2</v>
      </c>
      <c r="G82" s="466">
        <v>2.929621057347398E-2</v>
      </c>
      <c r="H82" s="466">
        <v>0.14649888355334584</v>
      </c>
      <c r="I82" s="466">
        <v>-6.2740893932154984E-3</v>
      </c>
      <c r="J82" s="466">
        <v>0.15699462507359319</v>
      </c>
      <c r="K82" s="466">
        <v>1.5646163627909271E-2</v>
      </c>
      <c r="L82" s="357">
        <v>0.17798232447954621</v>
      </c>
      <c r="M82" s="357">
        <v>-8.5990739355850443E-2</v>
      </c>
      <c r="N82" s="357">
        <v>-0.37868546495919952</v>
      </c>
      <c r="O82" s="282">
        <v>0.15557468353555448</v>
      </c>
      <c r="P82" s="282">
        <v>-0.55825494434104939</v>
      </c>
      <c r="Q82" s="282">
        <v>0.4935284142606875</v>
      </c>
    </row>
    <row r="83" spans="1:17" ht="17.100000000000001" customHeight="1" x14ac:dyDescent="0.2">
      <c r="A83" s="188">
        <v>60</v>
      </c>
      <c r="B83" s="512" t="s">
        <v>373</v>
      </c>
      <c r="C83" s="4"/>
      <c r="D83" s="466">
        <v>7.134313914833279E-2</v>
      </c>
      <c r="E83" s="466">
        <v>-0.13195232605368645</v>
      </c>
      <c r="F83" s="466">
        <v>5.14682596823548E-2</v>
      </c>
      <c r="G83" s="466">
        <v>4.6759393471592192E-2</v>
      </c>
      <c r="H83" s="466">
        <v>2.9116807194917715E-2</v>
      </c>
      <c r="I83" s="466">
        <v>-1.3728392919520438E-2</v>
      </c>
      <c r="J83" s="466">
        <v>9.9681777028526319E-3</v>
      </c>
      <c r="K83" s="466">
        <v>-2.6565583256447423E-2</v>
      </c>
      <c r="L83" s="357">
        <v>-2.4339524788875133E-2</v>
      </c>
      <c r="M83" s="357">
        <v>0.21467683908464652</v>
      </c>
      <c r="N83" s="357">
        <v>-3.556360994811969E-2</v>
      </c>
      <c r="O83" s="282">
        <v>4.7700756456595217E-2</v>
      </c>
      <c r="P83" s="282">
        <v>-6.444487799899723E-2</v>
      </c>
      <c r="Q83" s="282">
        <v>5.0985815694365444E-2</v>
      </c>
    </row>
    <row r="84" spans="1:17" ht="17.100000000000001" customHeight="1" x14ac:dyDescent="0.2">
      <c r="A84" s="188">
        <v>64</v>
      </c>
      <c r="B84" s="512" t="s">
        <v>374</v>
      </c>
      <c r="C84" s="4"/>
      <c r="D84" s="466">
        <v>0.20070507439406438</v>
      </c>
      <c r="E84" s="466">
        <v>0.13988672338419694</v>
      </c>
      <c r="F84" s="466">
        <v>9.5016019571912746E-2</v>
      </c>
      <c r="G84" s="466">
        <v>4.5921333108186468E-2</v>
      </c>
      <c r="H84" s="466">
        <v>-0.10388667699952447</v>
      </c>
      <c r="I84" s="466">
        <v>0.203797962570061</v>
      </c>
      <c r="J84" s="466">
        <v>1.2436684145414212E-2</v>
      </c>
      <c r="K84" s="466">
        <v>2.5607258512601927E-2</v>
      </c>
      <c r="L84" s="357">
        <v>0.11468884533122337</v>
      </c>
      <c r="M84" s="357">
        <v>3.6856994078238614E-2</v>
      </c>
      <c r="N84" s="357">
        <v>0.13393978746398716</v>
      </c>
      <c r="O84" s="282">
        <v>0.10305335280872718</v>
      </c>
      <c r="P84" s="357">
        <v>0.1952284551358876</v>
      </c>
      <c r="Q84" s="357">
        <v>6.3584193191782878E-2</v>
      </c>
    </row>
    <row r="85" spans="1:17" ht="17.100000000000001" customHeight="1" x14ac:dyDescent="0.2">
      <c r="A85" s="188">
        <v>65</v>
      </c>
      <c r="B85" s="511" t="s">
        <v>375</v>
      </c>
      <c r="C85" s="4"/>
      <c r="D85" s="466">
        <v>-6.6916261700403101E-2</v>
      </c>
      <c r="E85" s="466">
        <v>0.13174378594384639</v>
      </c>
      <c r="F85" s="466">
        <v>-3.765496314544603E-2</v>
      </c>
      <c r="G85" s="466">
        <v>7.913932522547551E-2</v>
      </c>
      <c r="H85" s="466">
        <v>5.7212090579670916E-2</v>
      </c>
      <c r="I85" s="466">
        <v>5.3594557650980423E-2</v>
      </c>
      <c r="J85" s="466">
        <v>0.14885351681051984</v>
      </c>
      <c r="K85" s="466">
        <v>0.16545418029155567</v>
      </c>
      <c r="L85" s="357">
        <v>7.6114262025242407E-2</v>
      </c>
      <c r="M85" s="357">
        <v>0.14559619137409663</v>
      </c>
      <c r="N85" s="357">
        <v>1.2739486503817066E-2</v>
      </c>
      <c r="O85" s="282">
        <v>0.11666270737960538</v>
      </c>
      <c r="P85" s="282">
        <v>4.9943430979533243E-3</v>
      </c>
      <c r="Q85" s="282">
        <v>0.13654498013556471</v>
      </c>
    </row>
    <row r="86" spans="1:17" ht="17.100000000000001" customHeight="1" x14ac:dyDescent="0.2">
      <c r="A86" s="188">
        <v>71</v>
      </c>
      <c r="B86" s="512" t="s">
        <v>376</v>
      </c>
      <c r="C86" s="4"/>
      <c r="D86" s="466">
        <v>6.0436022670821377E-2</v>
      </c>
      <c r="E86" s="466">
        <v>-4.8216515153705064E-2</v>
      </c>
      <c r="F86" s="466">
        <v>2.8950465514906432E-2</v>
      </c>
      <c r="G86" s="466">
        <v>6.7132826137590307E-3</v>
      </c>
      <c r="H86" s="466">
        <v>3.0357717478384227E-2</v>
      </c>
      <c r="I86" s="466">
        <v>6.1803447579537707E-2</v>
      </c>
      <c r="J86" s="466">
        <v>1.6722898871026182E-2</v>
      </c>
      <c r="K86" s="466">
        <v>2.8749329486216224E-2</v>
      </c>
      <c r="L86" s="357">
        <v>9.5878246825598756E-2</v>
      </c>
      <c r="M86" s="357">
        <v>2.8076861948820087E-2</v>
      </c>
      <c r="N86" s="357">
        <v>-3.5670865137512608E-3</v>
      </c>
      <c r="O86" s="282">
        <v>2.8692231699513737E-2</v>
      </c>
      <c r="P86" s="282">
        <v>-8.0651567402766466E-2</v>
      </c>
      <c r="Q86" s="282">
        <v>2.9180856800353538E-2</v>
      </c>
    </row>
    <row r="87" spans="1:17" ht="17.100000000000001" customHeight="1" x14ac:dyDescent="0.2">
      <c r="A87" s="188">
        <v>75</v>
      </c>
      <c r="B87" s="511" t="s">
        <v>88</v>
      </c>
      <c r="C87" s="4"/>
      <c r="D87" s="466">
        <v>0.10366785167266213</v>
      </c>
      <c r="E87" s="466">
        <v>-3.1504387105087739E-2</v>
      </c>
      <c r="F87" s="466">
        <v>-3.1064694351275346E-2</v>
      </c>
      <c r="G87" s="466">
        <v>-2.9997787988057412E-2</v>
      </c>
      <c r="H87" s="466">
        <v>-1.8944007378466354E-2</v>
      </c>
      <c r="I87" s="466">
        <v>-1.7637321013172724E-2</v>
      </c>
      <c r="J87" s="466">
        <v>1.0682160518223016E-2</v>
      </c>
      <c r="K87" s="466">
        <v>-1.921255137121558E-2</v>
      </c>
      <c r="L87" s="357">
        <v>-1.1003964697886559E-2</v>
      </c>
      <c r="M87" s="357">
        <v>2.1879981561254702E-2</v>
      </c>
      <c r="N87" s="357">
        <v>-2.4168070916137929E-2</v>
      </c>
      <c r="O87" s="282">
        <v>7.7083052217690184E-3</v>
      </c>
      <c r="P87" s="282">
        <v>-2.807610342848188E-2</v>
      </c>
      <c r="Q87" s="282">
        <v>3.1071564495503523E-2</v>
      </c>
    </row>
    <row r="88" spans="1:17" ht="17.100000000000001" customHeight="1" x14ac:dyDescent="0.2">
      <c r="A88" s="188">
        <v>80</v>
      </c>
      <c r="B88" s="512" t="s">
        <v>377</v>
      </c>
      <c r="C88" s="4"/>
      <c r="D88" s="466">
        <v>-0.12353539555158588</v>
      </c>
      <c r="E88" s="466">
        <v>-5.2523656036486233E-2</v>
      </c>
      <c r="F88" s="466">
        <v>-8.3765890101841212E-3</v>
      </c>
      <c r="G88" s="466">
        <v>-0.12990663194152607</v>
      </c>
      <c r="H88" s="466">
        <v>9.3482597553569358E-2</v>
      </c>
      <c r="I88" s="466">
        <v>-8.5206502712160459E-2</v>
      </c>
      <c r="J88" s="466">
        <v>-5.1933959233549154E-2</v>
      </c>
      <c r="K88" s="466">
        <v>-1.3740494163385408E-2</v>
      </c>
      <c r="L88" s="357">
        <v>-5.5399012341107112E-2</v>
      </c>
      <c r="M88" s="357">
        <v>0.10287718498181042</v>
      </c>
      <c r="N88" s="357">
        <v>0.1621641099746296</v>
      </c>
      <c r="O88" s="282">
        <v>1.7170351365535241E-2</v>
      </c>
      <c r="P88" s="282">
        <v>-0.1292465349620282</v>
      </c>
      <c r="Q88" s="282">
        <v>0.16404331748732126</v>
      </c>
    </row>
    <row r="89" spans="1:17" ht="17.100000000000001" customHeight="1" x14ac:dyDescent="0.2">
      <c r="A89" s="188">
        <v>85</v>
      </c>
      <c r="B89" s="512" t="s">
        <v>378</v>
      </c>
      <c r="C89" s="4"/>
      <c r="D89" s="466">
        <v>-6.4586420291312674E-4</v>
      </c>
      <c r="E89" s="466">
        <v>-3.9788147085912606E-2</v>
      </c>
      <c r="F89" s="466">
        <v>-2.5102524996193032E-2</v>
      </c>
      <c r="G89" s="466">
        <v>1.2583711629156058E-2</v>
      </c>
      <c r="H89" s="466">
        <v>-8.2403625786168222E-3</v>
      </c>
      <c r="I89" s="466">
        <v>1.679953888405139E-3</v>
      </c>
      <c r="J89" s="466">
        <v>-2.1450746971563017E-3</v>
      </c>
      <c r="K89" s="466">
        <v>-1.0299588821402472E-2</v>
      </c>
      <c r="L89" s="357">
        <v>2.8678472713868475E-2</v>
      </c>
      <c r="M89" s="357">
        <v>5.4669856437339126E-2</v>
      </c>
      <c r="N89" s="357">
        <v>-1.3409306678930921E-2</v>
      </c>
      <c r="O89" s="282">
        <v>2.4541272511335865E-2</v>
      </c>
      <c r="P89" s="282">
        <v>0.15167758541615828</v>
      </c>
      <c r="Q89" s="282">
        <v>-8.6853621725774377E-2</v>
      </c>
    </row>
    <row r="90" spans="1:17" ht="17.100000000000001" customHeight="1" x14ac:dyDescent="0.2">
      <c r="A90" s="188">
        <v>91</v>
      </c>
      <c r="B90" s="512" t="s">
        <v>379</v>
      </c>
      <c r="C90" s="4"/>
      <c r="D90" s="466">
        <v>-1.8716854069053879E-2</v>
      </c>
      <c r="E90" s="466">
        <v>2.0572401547944263E-2</v>
      </c>
      <c r="F90" s="466">
        <v>-7.4724366453650104E-2</v>
      </c>
      <c r="G90" s="466">
        <v>-2.3849535188733673E-2</v>
      </c>
      <c r="H90" s="466">
        <v>2.5040700165045227E-2</v>
      </c>
      <c r="I90" s="466">
        <v>8.2496692615591449E-2</v>
      </c>
      <c r="J90" s="466">
        <v>3.0677993040527429E-2</v>
      </c>
      <c r="K90" s="466">
        <v>-9.3046572031636465E-3</v>
      </c>
      <c r="L90" s="357">
        <v>2.916640947649074E-2</v>
      </c>
      <c r="M90" s="357">
        <v>1.4496222340798948E-2</v>
      </c>
      <c r="N90" s="357">
        <v>0.23511070003074175</v>
      </c>
      <c r="O90" s="282">
        <v>-0.13920542126763713</v>
      </c>
      <c r="P90" s="282">
        <v>-9.3433643034381064E-2</v>
      </c>
      <c r="Q90" s="282">
        <v>-0.12333642420968949</v>
      </c>
    </row>
    <row r="91" spans="1:17" ht="17.100000000000001" customHeight="1" thickBot="1" x14ac:dyDescent="0.25">
      <c r="A91" s="481"/>
      <c r="B91" s="513"/>
      <c r="C91" s="465"/>
      <c r="D91" s="462"/>
      <c r="E91" s="462"/>
      <c r="F91" s="462"/>
      <c r="G91" s="462"/>
      <c r="H91" s="462"/>
      <c r="I91" s="462"/>
      <c r="J91" s="462"/>
      <c r="K91" s="462"/>
      <c r="L91" s="462"/>
      <c r="M91" s="462"/>
      <c r="N91" s="462"/>
      <c r="O91" s="462"/>
      <c r="P91" s="462"/>
    </row>
    <row r="92" spans="1:17" ht="17.100000000000001" customHeight="1" thickTop="1" x14ac:dyDescent="0.2">
      <c r="B92" s="459" t="s">
        <v>404</v>
      </c>
    </row>
    <row r="93" spans="1:17" ht="17.100000000000001" customHeight="1" x14ac:dyDescent="0.2">
      <c r="B93" s="459" t="s">
        <v>319</v>
      </c>
    </row>
    <row r="94" spans="1:17" ht="17.100000000000001" customHeight="1" x14ac:dyDescent="0.2"/>
    <row r="95" spans="1:17" ht="17.100000000000001" customHeight="1" x14ac:dyDescent="0.2"/>
    <row r="96" spans="1:17" ht="30.6" customHeight="1" x14ac:dyDescent="0.2">
      <c r="A96" s="685" t="s">
        <v>411</v>
      </c>
      <c r="B96" s="686"/>
      <c r="C96" s="686"/>
      <c r="D96" s="686"/>
      <c r="E96" s="686"/>
      <c r="F96" s="686"/>
      <c r="G96" s="686"/>
      <c r="H96" s="686"/>
      <c r="I96" s="686"/>
      <c r="J96" s="686"/>
      <c r="K96" s="686"/>
      <c r="L96" s="686"/>
      <c r="M96" s="686"/>
      <c r="N96" s="686"/>
      <c r="O96" s="686"/>
      <c r="P96" s="686"/>
      <c r="Q96" s="686"/>
    </row>
    <row r="97" spans="1:17" ht="17.100000000000001" customHeight="1" x14ac:dyDescent="0.2"/>
    <row r="98" spans="1:17" ht="17.100000000000001" customHeight="1" x14ac:dyDescent="0.2"/>
    <row r="99" spans="1:17" ht="17.100000000000001" customHeight="1" x14ac:dyDescent="0.2">
      <c r="A99" s="687" t="s">
        <v>381</v>
      </c>
      <c r="B99" s="689" t="s">
        <v>382</v>
      </c>
      <c r="C99" s="460"/>
      <c r="D99" s="460"/>
      <c r="E99" s="460"/>
      <c r="F99" s="460"/>
      <c r="G99" s="460"/>
      <c r="H99" s="460"/>
      <c r="I99" s="460"/>
      <c r="J99" s="460"/>
      <c r="K99" s="460"/>
      <c r="L99" s="460"/>
      <c r="M99" s="460"/>
      <c r="N99" s="460"/>
      <c r="O99" s="460"/>
      <c r="P99" s="460"/>
      <c r="Q99" s="460"/>
    </row>
    <row r="100" spans="1:17" ht="17.100000000000001" customHeight="1" thickBot="1" x14ac:dyDescent="0.25">
      <c r="A100" s="688"/>
      <c r="B100" s="690"/>
      <c r="C100" s="461">
        <v>2007</v>
      </c>
      <c r="D100" s="461">
        <v>2008</v>
      </c>
      <c r="E100" s="461">
        <v>2009</v>
      </c>
      <c r="F100" s="461">
        <v>2010</v>
      </c>
      <c r="G100" s="461">
        <v>2011</v>
      </c>
      <c r="H100" s="461">
        <v>2012</v>
      </c>
      <c r="I100" s="461">
        <v>2013</v>
      </c>
      <c r="J100" s="461" t="s">
        <v>359</v>
      </c>
      <c r="K100" s="461" t="s">
        <v>360</v>
      </c>
      <c r="L100" s="461" t="s">
        <v>361</v>
      </c>
      <c r="M100" s="461">
        <v>2017</v>
      </c>
      <c r="N100" s="461">
        <v>2018</v>
      </c>
      <c r="O100" s="461">
        <v>2019</v>
      </c>
      <c r="P100" s="461">
        <v>2020</v>
      </c>
      <c r="Q100" s="461">
        <v>2021</v>
      </c>
    </row>
    <row r="101" spans="1:17" ht="17.100000000000001" customHeight="1" thickTop="1" x14ac:dyDescent="0.2">
      <c r="A101" s="188">
        <v>1</v>
      </c>
      <c r="B101" s="510" t="s">
        <v>52</v>
      </c>
      <c r="C101" s="357">
        <v>0.20246671440912228</v>
      </c>
      <c r="D101" s="357">
        <v>0.19622962198067762</v>
      </c>
      <c r="E101" s="357">
        <v>0.21364278343826604</v>
      </c>
      <c r="F101" s="357">
        <v>0.21351381906473949</v>
      </c>
      <c r="G101" s="357">
        <v>0.21359354665629471</v>
      </c>
      <c r="H101" s="357">
        <v>0.21393307560092245</v>
      </c>
      <c r="I101" s="357">
        <v>0.1930483533746733</v>
      </c>
      <c r="J101" s="357">
        <v>0.18851918776351523</v>
      </c>
      <c r="K101" s="357">
        <v>0.17953603829811743</v>
      </c>
      <c r="L101" s="357">
        <v>0.17463993509028791</v>
      </c>
      <c r="M101" s="357">
        <v>0.16879614636071902</v>
      </c>
      <c r="N101" s="357">
        <v>0.17259213014636138</v>
      </c>
      <c r="O101" s="357">
        <v>0.17599345565531882</v>
      </c>
      <c r="P101" s="357">
        <v>0.18813150780058774</v>
      </c>
      <c r="Q101" s="357">
        <v>0.17602732431203369</v>
      </c>
    </row>
    <row r="102" spans="1:17" ht="17.100000000000001" customHeight="1" x14ac:dyDescent="0.2">
      <c r="A102" s="188">
        <v>3</v>
      </c>
      <c r="B102" s="511" t="s">
        <v>362</v>
      </c>
      <c r="C102" s="357">
        <v>8.1939251895176757E-2</v>
      </c>
      <c r="D102" s="357">
        <v>7.809786148218778E-2</v>
      </c>
      <c r="E102" s="357">
        <v>8.0464267260408603E-2</v>
      </c>
      <c r="F102" s="357">
        <v>7.3869914126393654E-2</v>
      </c>
      <c r="G102" s="357">
        <v>7.6319915310959524E-2</v>
      </c>
      <c r="H102" s="357">
        <v>7.4832616328417312E-2</v>
      </c>
      <c r="I102" s="357">
        <v>7.4471295359983716E-2</v>
      </c>
      <c r="J102" s="357">
        <v>7.4342355908983956E-2</v>
      </c>
      <c r="K102" s="357">
        <v>7.3832532171501167E-2</v>
      </c>
      <c r="L102" s="357">
        <v>7.2922905393253287E-2</v>
      </c>
      <c r="M102" s="357">
        <v>7.1678916042848276E-2</v>
      </c>
      <c r="N102" s="357">
        <v>6.6711226959259379E-2</v>
      </c>
      <c r="O102" s="357">
        <v>6.4786389720791232E-2</v>
      </c>
      <c r="P102" s="357">
        <v>7.1302177368461367E-2</v>
      </c>
      <c r="Q102" s="357">
        <v>6.3137727205139133E-2</v>
      </c>
    </row>
    <row r="103" spans="1:17" ht="17.100000000000001" customHeight="1" x14ac:dyDescent="0.2">
      <c r="A103" s="188">
        <v>2</v>
      </c>
      <c r="B103" s="511" t="s">
        <v>54</v>
      </c>
      <c r="C103" s="357">
        <v>1.0991598258134606E-2</v>
      </c>
      <c r="D103" s="357">
        <v>1.0463370964441669E-2</v>
      </c>
      <c r="E103" s="357">
        <v>1.4062634955807217E-2</v>
      </c>
      <c r="F103" s="357">
        <v>1.4229460851497922E-2</v>
      </c>
      <c r="G103" s="357">
        <v>1.3591024225158628E-2</v>
      </c>
      <c r="H103" s="357">
        <v>1.1427481316570084E-2</v>
      </c>
      <c r="I103" s="357">
        <v>1.1994402762993149E-2</v>
      </c>
      <c r="J103" s="357">
        <v>1.2354974806006839E-2</v>
      </c>
      <c r="K103" s="357">
        <v>1.2229399519030782E-2</v>
      </c>
      <c r="L103" s="357">
        <v>1.1906481773264222E-2</v>
      </c>
      <c r="M103" s="357">
        <v>1.1743684678034719E-2</v>
      </c>
      <c r="N103" s="357">
        <v>1.152433861670658E-2</v>
      </c>
      <c r="O103" s="357">
        <v>1.1035455069619992E-2</v>
      </c>
      <c r="P103" s="357">
        <v>1.2421569077218112E-2</v>
      </c>
      <c r="Q103" s="357">
        <v>1.1980087262116773E-2</v>
      </c>
    </row>
    <row r="104" spans="1:17" ht="17.100000000000001" customHeight="1" x14ac:dyDescent="0.2">
      <c r="A104" s="188">
        <v>10</v>
      </c>
      <c r="B104" s="511" t="s">
        <v>363</v>
      </c>
      <c r="C104" s="357">
        <v>7.3689256731443546E-3</v>
      </c>
      <c r="D104" s="357">
        <v>8.5055692935809245E-3</v>
      </c>
      <c r="E104" s="357">
        <v>1.0187721058002894E-2</v>
      </c>
      <c r="F104" s="357">
        <v>1.315989314839984E-2</v>
      </c>
      <c r="G104" s="357">
        <v>1.33066738414746E-2</v>
      </c>
      <c r="H104" s="357">
        <v>2.0364107529075109E-2</v>
      </c>
      <c r="I104" s="357">
        <v>5.2871550731549401E-2</v>
      </c>
      <c r="J104" s="357">
        <v>5.8808387995064181E-2</v>
      </c>
      <c r="K104" s="357">
        <v>6.4729191196645178E-2</v>
      </c>
      <c r="L104" s="357">
        <v>6.4421201589415653E-2</v>
      </c>
      <c r="M104" s="357">
        <v>6.833823899788298E-2</v>
      </c>
      <c r="N104" s="357">
        <v>6.6352039081099365E-2</v>
      </c>
      <c r="O104" s="357">
        <v>6.9333349111248513E-2</v>
      </c>
      <c r="P104" s="357">
        <v>3.2795113673834538E-2</v>
      </c>
      <c r="Q104" s="357">
        <v>5.2058079444543728E-2</v>
      </c>
    </row>
    <row r="105" spans="1:17" ht="17.100000000000001" customHeight="1" x14ac:dyDescent="0.2">
      <c r="A105" s="188">
        <v>15</v>
      </c>
      <c r="B105" s="511" t="s">
        <v>380</v>
      </c>
      <c r="C105" s="357">
        <v>4.5307904709532908E-2</v>
      </c>
      <c r="D105" s="357">
        <v>4.4761736935597735E-2</v>
      </c>
      <c r="E105" s="357">
        <v>4.5201817687393724E-2</v>
      </c>
      <c r="F105" s="357">
        <v>4.5786843377163884E-2</v>
      </c>
      <c r="G105" s="357">
        <v>4.4620784982004467E-2</v>
      </c>
      <c r="H105" s="357">
        <v>4.4384799470527064E-2</v>
      </c>
      <c r="I105" s="357">
        <v>4.244610207986467E-2</v>
      </c>
      <c r="J105" s="357">
        <v>4.2237933774497818E-2</v>
      </c>
      <c r="K105" s="357">
        <v>4.231167690260558E-2</v>
      </c>
      <c r="L105" s="357">
        <v>4.2569532524429035E-2</v>
      </c>
      <c r="M105" s="357">
        <v>4.2283152893609226E-2</v>
      </c>
      <c r="N105" s="357">
        <v>4.2804803427442917E-2</v>
      </c>
      <c r="O105" s="357">
        <v>4.2214865124871714E-2</v>
      </c>
      <c r="P105" s="357">
        <v>4.0111318794912677E-2</v>
      </c>
      <c r="Q105" s="357">
        <v>3.6153666702525157E-2</v>
      </c>
    </row>
    <row r="106" spans="1:17" ht="17.100000000000001" customHeight="1" x14ac:dyDescent="0.2">
      <c r="A106" s="188">
        <v>17</v>
      </c>
      <c r="B106" s="511" t="s">
        <v>365</v>
      </c>
      <c r="C106" s="357">
        <v>1.1877427621788368E-2</v>
      </c>
      <c r="D106" s="357">
        <v>1.1272807906181129E-2</v>
      </c>
      <c r="E106" s="357">
        <v>9.2939504667301498E-3</v>
      </c>
      <c r="F106" s="357">
        <v>8.7448860433001173E-3</v>
      </c>
      <c r="G106" s="357">
        <v>8.5911067648806166E-3</v>
      </c>
      <c r="H106" s="357">
        <v>8.556278825759182E-3</v>
      </c>
      <c r="I106" s="357">
        <v>8.6704336393560802E-3</v>
      </c>
      <c r="J106" s="357">
        <v>8.5692270184757145E-3</v>
      </c>
      <c r="K106" s="357">
        <v>8.3478707665049882E-3</v>
      </c>
      <c r="L106" s="357">
        <v>8.6562870634966059E-3</v>
      </c>
      <c r="M106" s="357">
        <v>9.093756795096556E-3</v>
      </c>
      <c r="N106" s="357">
        <v>9.3166864656366571E-3</v>
      </c>
      <c r="O106" s="357">
        <v>9.5572577023159914E-3</v>
      </c>
      <c r="P106" s="357">
        <v>8.8223792405228759E-3</v>
      </c>
      <c r="Q106" s="357">
        <v>1.0781298303922359E-2</v>
      </c>
    </row>
    <row r="107" spans="1:17" ht="17.100000000000001" customHeight="1" x14ac:dyDescent="0.2">
      <c r="A107" s="188">
        <v>20</v>
      </c>
      <c r="B107" s="512" t="s">
        <v>366</v>
      </c>
      <c r="C107" s="357">
        <v>1.0664927303370675E-2</v>
      </c>
      <c r="D107" s="357">
        <v>9.5067624782397518E-3</v>
      </c>
      <c r="E107" s="357">
        <v>1.0085687035974301E-2</v>
      </c>
      <c r="F107" s="357">
        <v>1.1064628207589111E-2</v>
      </c>
      <c r="G107" s="357">
        <v>1.0475647735439731E-2</v>
      </c>
      <c r="H107" s="357">
        <v>1.0231857986484825E-2</v>
      </c>
      <c r="I107" s="357">
        <v>1.032512190684624E-2</v>
      </c>
      <c r="J107" s="357">
        <v>1.021257778854962E-2</v>
      </c>
      <c r="K107" s="357">
        <v>1.0448499547644095E-2</v>
      </c>
      <c r="L107" s="357">
        <v>1.0801908567145127E-2</v>
      </c>
      <c r="M107" s="357">
        <v>1.0156361346294752E-2</v>
      </c>
      <c r="N107" s="357">
        <v>1.0360722855705322E-2</v>
      </c>
      <c r="O107" s="357">
        <v>1.0080991247698779E-2</v>
      </c>
      <c r="P107" s="357">
        <v>9.7081355295185537E-3</v>
      </c>
      <c r="Q107" s="357">
        <v>9.7436485017236649E-3</v>
      </c>
    </row>
    <row r="108" spans="1:17" ht="17.100000000000001" customHeight="1" x14ac:dyDescent="0.2">
      <c r="A108" s="188">
        <v>26</v>
      </c>
      <c r="B108" s="511" t="s">
        <v>56</v>
      </c>
      <c r="C108" s="357">
        <v>3.6892572996956112E-3</v>
      </c>
      <c r="D108" s="357">
        <v>3.9025749701886644E-3</v>
      </c>
      <c r="E108" s="357">
        <v>3.7345705094891219E-3</v>
      </c>
      <c r="F108" s="357">
        <v>3.8597262695147729E-3</v>
      </c>
      <c r="G108" s="357">
        <v>3.9589886988246675E-3</v>
      </c>
      <c r="H108" s="357">
        <v>3.9408428412490539E-3</v>
      </c>
      <c r="I108" s="357">
        <v>3.6324651922248438E-3</v>
      </c>
      <c r="J108" s="357">
        <v>3.640412775564613E-3</v>
      </c>
      <c r="K108" s="357">
        <v>3.6545383955375642E-3</v>
      </c>
      <c r="L108" s="357">
        <v>3.7100842944518715E-3</v>
      </c>
      <c r="M108" s="357">
        <v>4.0711349008782536E-3</v>
      </c>
      <c r="N108" s="357">
        <v>4.3848740740874909E-3</v>
      </c>
      <c r="O108" s="357">
        <v>4.4064897018346811E-3</v>
      </c>
      <c r="P108" s="357">
        <v>3.935504743475168E-3</v>
      </c>
      <c r="Q108" s="357">
        <v>3.9206749522529474E-3</v>
      </c>
    </row>
    <row r="109" spans="1:17" ht="17.100000000000001" customHeight="1" x14ac:dyDescent="0.2">
      <c r="A109" s="188">
        <v>28</v>
      </c>
      <c r="B109" s="512" t="s">
        <v>367</v>
      </c>
      <c r="C109" s="357">
        <v>1.031086690400854E-2</v>
      </c>
      <c r="D109" s="357">
        <v>1.3536282799369708E-2</v>
      </c>
      <c r="E109" s="357">
        <v>1.091818728793977E-2</v>
      </c>
      <c r="F109" s="357">
        <v>9.1129773165153742E-3</v>
      </c>
      <c r="G109" s="357">
        <v>1.0374949237891158E-2</v>
      </c>
      <c r="H109" s="357">
        <v>1.0229661966370686E-2</v>
      </c>
      <c r="I109" s="357">
        <v>8.8757281802075722E-3</v>
      </c>
      <c r="J109" s="357">
        <v>8.8606719224751333E-3</v>
      </c>
      <c r="K109" s="357">
        <v>9.319164268005482E-3</v>
      </c>
      <c r="L109" s="357">
        <v>9.5513248852249575E-3</v>
      </c>
      <c r="M109" s="357">
        <v>9.7541474385633795E-3</v>
      </c>
      <c r="N109" s="357">
        <v>1.0378393624952045E-2</v>
      </c>
      <c r="O109" s="357">
        <v>1.0566488157537243E-2</v>
      </c>
      <c r="P109" s="357">
        <v>1.1582597865638899E-2</v>
      </c>
      <c r="Q109" s="357">
        <v>1.1205818233359614E-2</v>
      </c>
    </row>
    <row r="110" spans="1:17" ht="17.100000000000001" customHeight="1" x14ac:dyDescent="0.2">
      <c r="A110" s="188">
        <v>29</v>
      </c>
      <c r="B110" s="511" t="s">
        <v>368</v>
      </c>
      <c r="C110" s="357">
        <v>4.1904559108019521E-3</v>
      </c>
      <c r="D110" s="357">
        <v>3.022267758732748E-3</v>
      </c>
      <c r="E110" s="357">
        <v>2.4859026430185879E-3</v>
      </c>
      <c r="F110" s="357">
        <v>1.7479068836641386E-3</v>
      </c>
      <c r="G110" s="357">
        <v>1.5564016549856402E-3</v>
      </c>
      <c r="H110" s="357">
        <v>1.5270385017443909E-3</v>
      </c>
      <c r="I110" s="357">
        <v>1.5194938867413759E-3</v>
      </c>
      <c r="J110" s="357">
        <v>1.4950759854574676E-3</v>
      </c>
      <c r="K110" s="357">
        <v>1.491693638261748E-3</v>
      </c>
      <c r="L110" s="357">
        <v>1.4642533510833193E-3</v>
      </c>
      <c r="M110" s="357">
        <v>1.430912524207703E-3</v>
      </c>
      <c r="N110" s="357">
        <v>1.4470664579282731E-3</v>
      </c>
      <c r="O110" s="357">
        <v>1.3991208034688906E-3</v>
      </c>
      <c r="P110" s="357">
        <v>1.5337742359424614E-3</v>
      </c>
      <c r="Q110" s="357">
        <v>1.4588893370338946E-3</v>
      </c>
    </row>
    <row r="111" spans="1:17" ht="17.100000000000001" customHeight="1" x14ac:dyDescent="0.2">
      <c r="A111" s="188">
        <v>36</v>
      </c>
      <c r="B111" s="512" t="s">
        <v>369</v>
      </c>
      <c r="C111" s="357">
        <v>1.039660642300789E-2</v>
      </c>
      <c r="D111" s="357">
        <v>1.0331360059532724E-2</v>
      </c>
      <c r="E111" s="357">
        <v>9.0146927485790593E-3</v>
      </c>
      <c r="F111" s="357">
        <v>8.8749000238436057E-3</v>
      </c>
      <c r="G111" s="357">
        <v>8.998894054415842E-3</v>
      </c>
      <c r="H111" s="357">
        <v>8.8476497273519712E-3</v>
      </c>
      <c r="I111" s="357">
        <v>8.6892965167004056E-3</v>
      </c>
      <c r="J111" s="357">
        <v>8.5997821181295359E-3</v>
      </c>
      <c r="K111" s="357">
        <v>8.70590007229681E-3</v>
      </c>
      <c r="L111" s="357">
        <v>9.0500486167788483E-3</v>
      </c>
      <c r="M111" s="357">
        <v>9.059174111507225E-3</v>
      </c>
      <c r="N111" s="357">
        <v>1.0501993052804828E-2</v>
      </c>
      <c r="O111" s="357">
        <v>1.0199697531796299E-2</v>
      </c>
      <c r="P111" s="357">
        <v>9.3947250124945449E-3</v>
      </c>
      <c r="Q111" s="357">
        <v>9.2169516962311068E-3</v>
      </c>
    </row>
    <row r="112" spans="1:17" ht="17.100000000000001" customHeight="1" x14ac:dyDescent="0.2">
      <c r="A112" s="188">
        <v>40</v>
      </c>
      <c r="B112" s="511" t="s">
        <v>370</v>
      </c>
      <c r="C112" s="357">
        <v>1.0532038128668292E-2</v>
      </c>
      <c r="D112" s="357">
        <v>1.0611567243189349E-2</v>
      </c>
      <c r="E112" s="357">
        <v>1.081516132304752E-2</v>
      </c>
      <c r="F112" s="357">
        <v>1.1600319995380576E-2</v>
      </c>
      <c r="G112" s="357">
        <v>1.1292500529605065E-2</v>
      </c>
      <c r="H112" s="357">
        <v>1.1613164298337409E-2</v>
      </c>
      <c r="I112" s="357">
        <v>1.2363023273074134E-2</v>
      </c>
      <c r="J112" s="357">
        <v>1.2449066162546287E-2</v>
      </c>
      <c r="K112" s="357">
        <v>1.2934237695214181E-2</v>
      </c>
      <c r="L112" s="357">
        <v>1.3353258403023472E-2</v>
      </c>
      <c r="M112" s="357">
        <v>1.1898099933443861E-2</v>
      </c>
      <c r="N112" s="357">
        <v>1.2314101180316518E-2</v>
      </c>
      <c r="O112" s="357">
        <v>1.2099925165224233E-2</v>
      </c>
      <c r="P112" s="357">
        <v>1.3231063529530161E-2</v>
      </c>
      <c r="Q112" s="357">
        <v>1.2777903176558848E-2</v>
      </c>
    </row>
    <row r="113" spans="1:17" ht="17.100000000000001" customHeight="1" x14ac:dyDescent="0.2">
      <c r="A113" s="188">
        <v>45</v>
      </c>
      <c r="B113" s="512" t="s">
        <v>228</v>
      </c>
      <c r="C113" s="357">
        <v>8.4650762808498425E-2</v>
      </c>
      <c r="D113" s="357">
        <v>0.10166810602491928</v>
      </c>
      <c r="E113" s="357">
        <v>8.5657290758174229E-2</v>
      </c>
      <c r="F113" s="357">
        <v>8.8697964542210142E-2</v>
      </c>
      <c r="G113" s="357">
        <v>9.0566981714994471E-2</v>
      </c>
      <c r="H113" s="357">
        <v>9.0843816459556678E-2</v>
      </c>
      <c r="I113" s="357">
        <v>8.7366094881311016E-2</v>
      </c>
      <c r="J113" s="357">
        <v>8.7352664424132184E-2</v>
      </c>
      <c r="K113" s="357">
        <v>9.3881215776680224E-2</v>
      </c>
      <c r="L113" s="357">
        <v>9.5961188279272469E-2</v>
      </c>
      <c r="M113" s="357">
        <v>9.8337577732968681E-2</v>
      </c>
      <c r="N113" s="357">
        <v>0.1051711612005342</v>
      </c>
      <c r="O113" s="357">
        <v>0.10992861049247546</v>
      </c>
      <c r="P113" s="357">
        <v>0.10911876572060951</v>
      </c>
      <c r="Q113" s="357">
        <v>0.12185645832915067</v>
      </c>
    </row>
    <row r="114" spans="1:17" ht="17.100000000000001" customHeight="1" x14ac:dyDescent="0.2">
      <c r="A114" s="188">
        <v>50</v>
      </c>
      <c r="B114" s="511" t="s">
        <v>371</v>
      </c>
      <c r="C114" s="357">
        <v>0.12710857328760569</v>
      </c>
      <c r="D114" s="357">
        <v>0.12284315501993125</v>
      </c>
      <c r="E114" s="357">
        <v>0.12982276260890929</v>
      </c>
      <c r="F114" s="357">
        <v>0.1286423222192066</v>
      </c>
      <c r="G114" s="357">
        <v>0.12844745929901349</v>
      </c>
      <c r="H114" s="357">
        <v>0.12876105058169274</v>
      </c>
      <c r="I114" s="357">
        <v>0.12254290808170873</v>
      </c>
      <c r="J114" s="357">
        <v>0.1222939029164041</v>
      </c>
      <c r="K114" s="357">
        <v>0.12141269474195507</v>
      </c>
      <c r="L114" s="357">
        <v>0.12078728315397605</v>
      </c>
      <c r="M114" s="357">
        <v>0.11520913526856431</v>
      </c>
      <c r="N114" s="357">
        <v>0.11699560923024771</v>
      </c>
      <c r="O114" s="357">
        <v>0.1133896012085794</v>
      </c>
      <c r="P114" s="357">
        <v>0.12076849467618193</v>
      </c>
      <c r="Q114" s="357">
        <v>0.11449965115006566</v>
      </c>
    </row>
    <row r="115" spans="1:17" ht="17.100000000000001" customHeight="1" x14ac:dyDescent="0.2">
      <c r="A115" s="188">
        <v>55</v>
      </c>
      <c r="B115" s="512" t="s">
        <v>372</v>
      </c>
      <c r="C115" s="357">
        <v>3.1906723606152321E-2</v>
      </c>
      <c r="D115" s="357">
        <v>3.2737527159816295E-2</v>
      </c>
      <c r="E115" s="357">
        <v>2.6931568947443311E-2</v>
      </c>
      <c r="F115" s="357">
        <v>2.5542197579254047E-2</v>
      </c>
      <c r="G115" s="357">
        <v>2.5967844463585889E-2</v>
      </c>
      <c r="H115" s="357">
        <v>2.8847861558316833E-2</v>
      </c>
      <c r="I115" s="357">
        <v>2.8108477586067323E-2</v>
      </c>
      <c r="J115" s="357">
        <v>3.1521449479010914E-2</v>
      </c>
      <c r="K115" s="357">
        <v>3.1375489303269631E-2</v>
      </c>
      <c r="L115" s="357">
        <v>3.5627571962164435E-2</v>
      </c>
      <c r="M115" s="357">
        <v>3.124993647822177E-2</v>
      </c>
      <c r="N115" s="357">
        <v>1.9240775738656936E-2</v>
      </c>
      <c r="O115" s="357">
        <v>2.107156191155787E-2</v>
      </c>
      <c r="P115" s="357">
        <v>1.0188595079401003E-2</v>
      </c>
      <c r="Q115" s="357">
        <v>1.4281223649592938E-2</v>
      </c>
    </row>
    <row r="116" spans="1:17" ht="17.100000000000001" customHeight="1" x14ac:dyDescent="0.2">
      <c r="A116" s="188">
        <v>60</v>
      </c>
      <c r="B116" s="512" t="s">
        <v>373</v>
      </c>
      <c r="C116" s="357">
        <v>7.9604531192213918E-2</v>
      </c>
      <c r="D116" s="357">
        <v>8.0381440406762067E-2</v>
      </c>
      <c r="E116" s="357">
        <v>7.1585184187982473E-2</v>
      </c>
      <c r="F116" s="357">
        <v>7.5408392361960605E-2</v>
      </c>
      <c r="G116" s="357">
        <v>7.7965741984886983E-2</v>
      </c>
      <c r="H116" s="357">
        <v>7.7745019198720094E-2</v>
      </c>
      <c r="I116" s="357">
        <v>7.5184132113964575E-2</v>
      </c>
      <c r="J116" s="357">
        <v>7.3598912198806765E-2</v>
      </c>
      <c r="K116" s="357">
        <v>7.0213397409784953E-2</v>
      </c>
      <c r="L116" s="357">
        <v>6.6035222280653103E-2</v>
      </c>
      <c r="M116" s="357">
        <v>7.6974825250837139E-2</v>
      </c>
      <c r="N116" s="357">
        <v>7.3567199776992248E-2</v>
      </c>
      <c r="O116" s="357">
        <v>7.3046197838308999E-2</v>
      </c>
      <c r="P116" s="357">
        <v>7.4801941953404449E-2</v>
      </c>
      <c r="Q116" s="357">
        <v>7.3781478874277495E-2</v>
      </c>
    </row>
    <row r="117" spans="1:17" ht="17.100000000000001" customHeight="1" x14ac:dyDescent="0.2">
      <c r="A117" s="188">
        <v>64</v>
      </c>
      <c r="B117" s="512" t="s">
        <v>374</v>
      </c>
      <c r="C117" s="357">
        <v>1.9163839437862429E-2</v>
      </c>
      <c r="D117" s="357">
        <v>2.1687439074624434E-2</v>
      </c>
      <c r="E117" s="357">
        <v>2.5362598818536444E-2</v>
      </c>
      <c r="F117" s="357">
        <v>2.7823681480508049E-2</v>
      </c>
      <c r="G117" s="357">
        <v>2.8744243383951793E-2</v>
      </c>
      <c r="H117" s="357">
        <v>2.4958466824975857E-2</v>
      </c>
      <c r="I117" s="357">
        <v>2.9459718481148905E-2</v>
      </c>
      <c r="J117" s="357">
        <v>2.8909060610138319E-2</v>
      </c>
      <c r="K117" s="357">
        <v>2.9057413967270133E-2</v>
      </c>
      <c r="L117" s="357">
        <v>3.1222491813848705E-2</v>
      </c>
      <c r="M117" s="357">
        <v>3.1066958615308053E-2</v>
      </c>
      <c r="N117" s="357">
        <v>3.4910065051200624E-2</v>
      </c>
      <c r="O117" s="357">
        <v>3.6494154743222748E-2</v>
      </c>
      <c r="P117" s="357">
        <v>4.7744143858742857E-2</v>
      </c>
      <c r="Q117" s="357">
        <v>4.7657319613322119E-2</v>
      </c>
    </row>
    <row r="118" spans="1:17" ht="17.100000000000001" customHeight="1" x14ac:dyDescent="0.2">
      <c r="A118" s="188">
        <v>65</v>
      </c>
      <c r="B118" s="511" t="s">
        <v>375</v>
      </c>
      <c r="C118" s="357">
        <v>2.1439973120236464E-2</v>
      </c>
      <c r="D118" s="357">
        <v>1.8855335298176776E-2</v>
      </c>
      <c r="E118" s="357">
        <v>2.1893044663484733E-2</v>
      </c>
      <c r="F118" s="357">
        <v>2.1107526441071084E-2</v>
      </c>
      <c r="G118" s="357">
        <v>2.2498425619637941E-2</v>
      </c>
      <c r="H118" s="357">
        <v>2.3047208852311468E-2</v>
      </c>
      <c r="I118" s="357">
        <v>2.3809426843414482E-2</v>
      </c>
      <c r="J118" s="357">
        <v>2.651252636499735E-2</v>
      </c>
      <c r="K118" s="357">
        <v>3.0282255020087162E-2</v>
      </c>
      <c r="L118" s="357">
        <v>3.1412575424367324E-2</v>
      </c>
      <c r="M118" s="357">
        <v>3.4534042762636524E-2</v>
      </c>
      <c r="N118" s="357">
        <v>3.4658286781624623E-2</v>
      </c>
      <c r="O118" s="357">
        <v>3.6677965322883477E-2</v>
      </c>
      <c r="P118" s="357">
        <v>4.0347323425182574E-2</v>
      </c>
      <c r="Q118" s="357">
        <v>4.3036702314415871E-2</v>
      </c>
    </row>
    <row r="119" spans="1:17" ht="17.100000000000001" customHeight="1" x14ac:dyDescent="0.2">
      <c r="A119" s="188">
        <v>71</v>
      </c>
      <c r="B119" s="512" t="s">
        <v>376</v>
      </c>
      <c r="C119" s="357">
        <v>8.0908884807483719E-2</v>
      </c>
      <c r="D119" s="357">
        <v>8.0866768720831872E-2</v>
      </c>
      <c r="E119" s="357">
        <v>7.8964527197873724E-2</v>
      </c>
      <c r="F119" s="357">
        <v>8.1400463055430625E-2</v>
      </c>
      <c r="G119" s="357">
        <v>8.0941256423697927E-2</v>
      </c>
      <c r="H119" s="357">
        <v>8.0809432647727858E-2</v>
      </c>
      <c r="I119" s="357">
        <v>8.413239916752499E-2</v>
      </c>
      <c r="J119" s="357">
        <v>8.2909327620654366E-2</v>
      </c>
      <c r="K119" s="357">
        <v>8.3590101664542796E-2</v>
      </c>
      <c r="L119" s="357">
        <v>8.8302724657653597E-2</v>
      </c>
      <c r="M119" s="357">
        <v>8.7118824381015328E-2</v>
      </c>
      <c r="N119" s="357">
        <v>8.6024468064990686E-2</v>
      </c>
      <c r="O119" s="357">
        <v>8.386554781430261E-2</v>
      </c>
      <c r="P119" s="357">
        <v>8.439361785735057E-2</v>
      </c>
      <c r="Q119" s="357">
        <v>8.1515262779266517E-2</v>
      </c>
    </row>
    <row r="120" spans="1:17" ht="17.100000000000001" customHeight="1" x14ac:dyDescent="0.2">
      <c r="A120" s="188">
        <v>75</v>
      </c>
      <c r="B120" s="511" t="s">
        <v>88</v>
      </c>
      <c r="C120" s="357">
        <v>7.9790905657945208E-2</v>
      </c>
      <c r="D120" s="357">
        <v>8.3000591885981884E-2</v>
      </c>
      <c r="E120" s="357">
        <v>8.2471260402998625E-2</v>
      </c>
      <c r="F120" s="357">
        <v>8.0056717813270672E-2</v>
      </c>
      <c r="G120" s="357">
        <v>7.670219153578417E-2</v>
      </c>
      <c r="H120" s="357">
        <v>7.291311549024812E-2</v>
      </c>
      <c r="I120" s="357">
        <v>7.0231928716328149E-2</v>
      </c>
      <c r="J120" s="357">
        <v>6.879972618006483E-2</v>
      </c>
      <c r="K120" s="357">
        <v>6.6130758562162315E-2</v>
      </c>
      <c r="L120" s="357">
        <v>6.3045631552256731E-2</v>
      </c>
      <c r="M120" s="357">
        <v>6.1825438886107691E-2</v>
      </c>
      <c r="N120" s="357">
        <v>5.9786641436091824E-2</v>
      </c>
      <c r="O120" s="357">
        <v>5.7097241537611129E-2</v>
      </c>
      <c r="P120" s="357">
        <v>6.0742584193438698E-2</v>
      </c>
      <c r="Q120" s="357">
        <v>5.8778662898408267E-2</v>
      </c>
    </row>
    <row r="121" spans="1:17" ht="17.100000000000001" customHeight="1" x14ac:dyDescent="0.2">
      <c r="A121" s="188">
        <v>80</v>
      </c>
      <c r="B121" s="512" t="s">
        <v>377</v>
      </c>
      <c r="C121" s="357">
        <v>3.3551860469772876E-2</v>
      </c>
      <c r="D121" s="357">
        <v>2.7716627914446065E-2</v>
      </c>
      <c r="E121" s="357">
        <v>2.6942168746806525E-2</v>
      </c>
      <c r="F121" s="357">
        <v>2.6765766896535169E-2</v>
      </c>
      <c r="G121" s="357">
        <v>2.300291195442639E-2</v>
      </c>
      <c r="H121" s="357">
        <v>2.4372427135450233E-2</v>
      </c>
      <c r="I121" s="357">
        <v>2.1861448513455107E-2</v>
      </c>
      <c r="J121" s="357">
        <v>2.0088848314352637E-2</v>
      </c>
      <c r="K121" s="357">
        <v>1.9417268533385983E-2</v>
      </c>
      <c r="L121" s="357">
        <v>1.7680456607928548E-2</v>
      </c>
      <c r="M121" s="357">
        <v>1.8712548816348911E-2</v>
      </c>
      <c r="N121" s="357">
        <v>2.1550747122244474E-2</v>
      </c>
      <c r="O121" s="357">
        <v>2.0774575379716036E-2</v>
      </c>
      <c r="P121" s="357">
        <v>1.9800367183726162E-2</v>
      </c>
      <c r="Q121" s="357">
        <v>2.1631170195485921E-2</v>
      </c>
    </row>
    <row r="122" spans="1:17" ht="17.100000000000001" customHeight="1" x14ac:dyDescent="0.2">
      <c r="A122" s="188">
        <v>85</v>
      </c>
      <c r="B122" s="512" t="s">
        <v>378</v>
      </c>
      <c r="C122" s="357">
        <v>1.629679109186748E-2</v>
      </c>
      <c r="D122" s="357">
        <v>1.5350089606854734E-2</v>
      </c>
      <c r="E122" s="357">
        <v>1.5121739852755039E-2</v>
      </c>
      <c r="F122" s="357">
        <v>1.4769339580935964E-2</v>
      </c>
      <c r="G122" s="357">
        <v>1.4771659235425373E-2</v>
      </c>
      <c r="H122" s="357">
        <v>1.419514384126782E-2</v>
      </c>
      <c r="I122" s="357">
        <v>1.3942025255168855E-2</v>
      </c>
      <c r="J122" s="357">
        <v>1.3484373855682217E-2</v>
      </c>
      <c r="K122" s="357">
        <v>1.3079056947294219E-2</v>
      </c>
      <c r="L122" s="357">
        <v>1.2969195195541334E-2</v>
      </c>
      <c r="M122" s="357">
        <v>1.312628644452145E-2</v>
      </c>
      <c r="N122" s="357">
        <v>1.2833372990753041E-2</v>
      </c>
      <c r="O122" s="357">
        <v>1.2460813818417462E-2</v>
      </c>
      <c r="P122" s="357">
        <v>1.570808339909786E-2</v>
      </c>
      <c r="Q122" s="357">
        <v>1.3461740911166514E-2</v>
      </c>
    </row>
    <row r="123" spans="1:17" ht="17.100000000000001" customHeight="1" x14ac:dyDescent="0.2">
      <c r="A123" s="188">
        <v>91</v>
      </c>
      <c r="B123" s="512" t="s">
        <v>379</v>
      </c>
      <c r="C123" s="357">
        <v>1.5841179983909111E-2</v>
      </c>
      <c r="D123" s="357">
        <v>1.4651135015735504E-2</v>
      </c>
      <c r="E123" s="357">
        <v>1.5340477400378553E-2</v>
      </c>
      <c r="F123" s="357">
        <v>1.4220352721614399E-2</v>
      </c>
      <c r="G123" s="357">
        <v>1.3710850692661048E-2</v>
      </c>
      <c r="H123" s="357">
        <v>1.3617883016922908E-2</v>
      </c>
      <c r="I123" s="357">
        <v>1.4454173455693137E-2</v>
      </c>
      <c r="J123" s="357">
        <v>1.4439554016489968E-2</v>
      </c>
      <c r="K123" s="357">
        <v>1.401960560220231E-2</v>
      </c>
      <c r="L123" s="357">
        <v>1.3908437520483288E-2</v>
      </c>
      <c r="M123" s="357">
        <v>1.3540699340384318E-2</v>
      </c>
      <c r="N123" s="357">
        <v>1.657329666436291E-2</v>
      </c>
      <c r="O123" s="357">
        <v>1.3520244941198538E-2</v>
      </c>
      <c r="P123" s="357">
        <v>1.3416215780727407E-2</v>
      </c>
      <c r="Q123" s="357">
        <v>1.1038260157407125E-2</v>
      </c>
    </row>
    <row r="124" spans="1:17" ht="17.100000000000001" customHeight="1" thickBot="1" x14ac:dyDescent="0.25">
      <c r="A124" s="481"/>
      <c r="B124" s="513" t="s">
        <v>4</v>
      </c>
      <c r="C124" s="462">
        <v>0.99999999999999978</v>
      </c>
      <c r="D124" s="462">
        <v>0.99999999999999978</v>
      </c>
      <c r="E124" s="462">
        <v>0.99999999999999989</v>
      </c>
      <c r="F124" s="462">
        <v>0.99999999999999967</v>
      </c>
      <c r="G124" s="462">
        <v>1</v>
      </c>
      <c r="H124" s="462">
        <v>1.0000000000000002</v>
      </c>
      <c r="I124" s="462">
        <v>1.0000000000000002</v>
      </c>
      <c r="J124" s="462">
        <v>1</v>
      </c>
      <c r="K124" s="462">
        <v>0.99999999999999978</v>
      </c>
      <c r="L124" s="462">
        <v>0.99999999999999989</v>
      </c>
      <c r="M124" s="462">
        <v>1</v>
      </c>
      <c r="N124" s="462">
        <v>0.99999999999999978</v>
      </c>
      <c r="O124" s="462">
        <v>1.0000000000000002</v>
      </c>
      <c r="P124" s="462">
        <v>1</v>
      </c>
      <c r="Q124" s="462">
        <v>0.99999999999999989</v>
      </c>
    </row>
    <row r="125" spans="1:17" ht="17.100000000000001" customHeight="1" thickTop="1" x14ac:dyDescent="0.2">
      <c r="B125" s="459" t="s">
        <v>405</v>
      </c>
    </row>
    <row r="126" spans="1:17" ht="17.100000000000001" customHeight="1" x14ac:dyDescent="0.2">
      <c r="B126" s="459" t="s">
        <v>319</v>
      </c>
    </row>
    <row r="127" spans="1:17" ht="17.100000000000001" customHeight="1" x14ac:dyDescent="0.2">
      <c r="B127" s="459"/>
    </row>
    <row r="128" spans="1:17" ht="17.100000000000001" customHeight="1" x14ac:dyDescent="0.2"/>
    <row r="129" spans="1:17" ht="30.6" customHeight="1" x14ac:dyDescent="0.2">
      <c r="A129" s="685" t="s">
        <v>335</v>
      </c>
      <c r="B129" s="686"/>
      <c r="C129" s="686"/>
      <c r="D129" s="686"/>
      <c r="E129" s="686"/>
      <c r="F129" s="686"/>
      <c r="G129" s="686"/>
      <c r="H129" s="686"/>
      <c r="I129" s="686"/>
      <c r="J129" s="686"/>
      <c r="K129" s="686"/>
      <c r="L129" s="686"/>
      <c r="M129" s="686"/>
      <c r="N129" s="686"/>
      <c r="O129" s="686"/>
      <c r="P129" s="686"/>
      <c r="Q129" s="686"/>
    </row>
    <row r="130" spans="1:17" ht="17.100000000000001" customHeight="1" x14ac:dyDescent="0.2"/>
    <row r="131" spans="1:17" ht="17.100000000000001" customHeight="1" x14ac:dyDescent="0.2"/>
    <row r="132" spans="1:17" ht="17.100000000000001" customHeight="1" x14ac:dyDescent="0.2">
      <c r="A132" s="687" t="s">
        <v>381</v>
      </c>
      <c r="B132" s="689" t="s">
        <v>382</v>
      </c>
      <c r="C132" s="460"/>
      <c r="D132" s="460"/>
      <c r="E132" s="460"/>
      <c r="F132" s="460"/>
      <c r="G132" s="460"/>
      <c r="H132" s="460"/>
      <c r="I132" s="460"/>
      <c r="J132" s="460"/>
      <c r="K132" s="460"/>
      <c r="L132" s="460"/>
      <c r="M132" s="460"/>
      <c r="N132" s="460"/>
      <c r="O132" s="460"/>
      <c r="P132" s="460"/>
      <c r="Q132" s="460"/>
    </row>
    <row r="133" spans="1:17" ht="17.100000000000001" customHeight="1" thickBot="1" x14ac:dyDescent="0.25">
      <c r="A133" s="688"/>
      <c r="B133" s="690"/>
      <c r="C133" s="461">
        <v>2007</v>
      </c>
      <c r="D133" s="461">
        <v>2008</v>
      </c>
      <c r="E133" s="461">
        <v>2009</v>
      </c>
      <c r="F133" s="461">
        <v>2010</v>
      </c>
      <c r="G133" s="461">
        <v>2011</v>
      </c>
      <c r="H133" s="461">
        <v>2012</v>
      </c>
      <c r="I133" s="461">
        <v>2013</v>
      </c>
      <c r="J133" s="461" t="s">
        <v>359</v>
      </c>
      <c r="K133" s="461" t="s">
        <v>360</v>
      </c>
      <c r="L133" s="461" t="s">
        <v>361</v>
      </c>
      <c r="M133" s="461">
        <v>2017</v>
      </c>
      <c r="N133" s="461">
        <v>2018</v>
      </c>
      <c r="O133" s="461">
        <v>2019</v>
      </c>
      <c r="P133" s="461">
        <v>2020</v>
      </c>
      <c r="Q133" s="461">
        <v>2021</v>
      </c>
    </row>
    <row r="134" spans="1:17" ht="17.100000000000001" customHeight="1" thickTop="1" x14ac:dyDescent="0.2">
      <c r="A134" s="188">
        <v>1</v>
      </c>
      <c r="B134" s="510" t="s">
        <v>52</v>
      </c>
      <c r="C134" s="357"/>
      <c r="D134" s="357">
        <v>9.3962601007982566E-2</v>
      </c>
      <c r="E134" s="357">
        <v>-0.47494511047542248</v>
      </c>
      <c r="F134" s="357">
        <v>0.2835567692381516</v>
      </c>
      <c r="G134" s="357">
        <v>0.22001040841755456</v>
      </c>
      <c r="H134" s="357">
        <v>0.22453059447721654</v>
      </c>
      <c r="I134" s="357">
        <v>-0.85825600589773454</v>
      </c>
      <c r="J134" s="357">
        <v>4.574018811087896E-2</v>
      </c>
      <c r="K134" s="357">
        <v>-0.26144141599742282</v>
      </c>
      <c r="L134" s="357">
        <v>4.3701421477075793E-2</v>
      </c>
      <c r="M134" s="357">
        <v>2.9816824765147715E-2</v>
      </c>
      <c r="N134" s="357">
        <v>0.58932155969967737</v>
      </c>
      <c r="O134" s="357">
        <v>0.23764128789223868</v>
      </c>
      <c r="P134" s="357">
        <v>4.7651523581615597E-2</v>
      </c>
      <c r="Q134" s="357">
        <v>-8.7076640404452066E-3</v>
      </c>
    </row>
    <row r="135" spans="1:17" ht="17.100000000000001" customHeight="1" x14ac:dyDescent="0.2">
      <c r="A135" s="188">
        <v>3</v>
      </c>
      <c r="B135" s="511" t="s">
        <v>362</v>
      </c>
      <c r="C135" s="357"/>
      <c r="D135" s="357">
        <v>1.5112174090760334E-2</v>
      </c>
      <c r="E135" s="357">
        <v>-1.3113132509244117E-2</v>
      </c>
      <c r="F135" s="357">
        <v>3.6553857650647394</v>
      </c>
      <c r="G135" s="357">
        <v>0.27350784748861678</v>
      </c>
      <c r="H135" s="357">
        <v>2.8410420837940743E-2</v>
      </c>
      <c r="I135" s="357">
        <v>5.6282961079274628E-2</v>
      </c>
      <c r="J135" s="357">
        <v>7.0277623591810487E-2</v>
      </c>
      <c r="K135" s="357">
        <v>4.8805588696878011E-2</v>
      </c>
      <c r="L135" s="357">
        <v>4.8596380148424538E-2</v>
      </c>
      <c r="M135" s="357">
        <v>4.2093863606471438E-2</v>
      </c>
      <c r="N135" s="357">
        <v>-0.47864996394791282</v>
      </c>
      <c r="O135" s="357">
        <v>2.9899389682728972E-2</v>
      </c>
      <c r="P135" s="357">
        <v>-4.1084185792292912E-3</v>
      </c>
      <c r="Q135" s="357">
        <v>-6.1468745197726278E-2</v>
      </c>
    </row>
    <row r="136" spans="1:17" ht="17.100000000000001" customHeight="1" x14ac:dyDescent="0.2">
      <c r="A136" s="188">
        <v>2</v>
      </c>
      <c r="B136" s="511" t="s">
        <v>54</v>
      </c>
      <c r="C136" s="357"/>
      <c r="D136" s="357">
        <v>1.80224683614063E-3</v>
      </c>
      <c r="E136" s="357">
        <v>-0.12826704007133863</v>
      </c>
      <c r="F136" s="357">
        <v>-7.6376786284598153E-2</v>
      </c>
      <c r="G136" s="357">
        <v>-3.7793439981389315E-2</v>
      </c>
      <c r="H136" s="357">
        <v>-5.6101921334440821E-2</v>
      </c>
      <c r="I136" s="357">
        <v>4.0532344591134445E-2</v>
      </c>
      <c r="J136" s="357">
        <v>2.3721773908554601E-2</v>
      </c>
      <c r="K136" s="357">
        <v>6.0649835103207617E-3</v>
      </c>
      <c r="L136" s="357">
        <v>3.270558906608257E-3</v>
      </c>
      <c r="M136" s="357">
        <v>7.8719790261442355E-3</v>
      </c>
      <c r="N136" s="357">
        <v>-1.2555837741732252E-2</v>
      </c>
      <c r="O136" s="357">
        <v>2.1746121968006299E-3</v>
      </c>
      <c r="P136" s="357">
        <v>-3.6206485358424097E-3</v>
      </c>
      <c r="Q136" s="357">
        <v>5.2421575167771531E-3</v>
      </c>
    </row>
    <row r="137" spans="1:17" ht="17.100000000000001" customHeight="1" x14ac:dyDescent="0.2">
      <c r="A137" s="188">
        <v>10</v>
      </c>
      <c r="B137" s="511" t="s">
        <v>363</v>
      </c>
      <c r="C137" s="357"/>
      <c r="D137" s="357">
        <v>2.7142643908595707E-2</v>
      </c>
      <c r="E137" s="357">
        <v>-5.6331465795441474E-2</v>
      </c>
      <c r="F137" s="357">
        <v>-1.6010820555523535</v>
      </c>
      <c r="G137" s="357">
        <v>2.5120293170864512E-2</v>
      </c>
      <c r="H137" s="357">
        <v>0.24064366809656043</v>
      </c>
      <c r="I137" s="357">
        <v>1.6892455650628491</v>
      </c>
      <c r="J137" s="357">
        <v>0.24596332079258543</v>
      </c>
      <c r="K137" s="357">
        <v>0.35537789222017296</v>
      </c>
      <c r="L137" s="357">
        <v>5.6184508107452132E-2</v>
      </c>
      <c r="M137" s="357">
        <v>0.1614947898051918</v>
      </c>
      <c r="N137" s="357">
        <v>-0.15169629964751671</v>
      </c>
      <c r="O137" s="357">
        <v>0.12336854806555721</v>
      </c>
      <c r="P137" s="357">
        <v>0.45567109708585696</v>
      </c>
      <c r="Q137" s="357">
        <v>0.3460509589023934</v>
      </c>
    </row>
    <row r="138" spans="1:17" ht="17.100000000000001" customHeight="1" x14ac:dyDescent="0.2">
      <c r="A138" s="188">
        <v>15</v>
      </c>
      <c r="B138" s="511" t="s">
        <v>364</v>
      </c>
      <c r="C138" s="357"/>
      <c r="D138" s="357">
        <v>3.5806450184208749E-2</v>
      </c>
      <c r="E138" s="357">
        <v>2.779921800615695E-2</v>
      </c>
      <c r="F138" s="357">
        <v>-0.27195149100322141</v>
      </c>
      <c r="G138" s="357">
        <v>-4.9229228311203625E-2</v>
      </c>
      <c r="H138" s="357">
        <v>3.7019121368603677E-2</v>
      </c>
      <c r="I138" s="357">
        <v>-5.5144902293262139E-2</v>
      </c>
      <c r="J138" s="357">
        <v>3.5675563362066696E-2</v>
      </c>
      <c r="K138" s="357">
        <v>4.5931683118689476E-2</v>
      </c>
      <c r="L138" s="357">
        <v>4.9465472094163236E-2</v>
      </c>
      <c r="M138" s="357">
        <v>3.5472357936437049E-2</v>
      </c>
      <c r="N138" s="357">
        <v>0.10007246885133803</v>
      </c>
      <c r="O138" s="357">
        <v>3.1522440241905973E-2</v>
      </c>
      <c r="P138" s="357">
        <v>6.4456753441253581E-2</v>
      </c>
      <c r="Q138" s="357">
        <v>-2.4248326862900436E-2</v>
      </c>
    </row>
    <row r="139" spans="1:17" ht="17.100000000000001" customHeight="1" x14ac:dyDescent="0.2">
      <c r="A139" s="188">
        <v>17</v>
      </c>
      <c r="B139" s="511" t="s">
        <v>365</v>
      </c>
      <c r="C139" s="357"/>
      <c r="D139" s="357">
        <v>1.3591088796092588E-3</v>
      </c>
      <c r="E139" s="357">
        <v>8.7546097838462886E-2</v>
      </c>
      <c r="F139" s="357">
        <v>0.30695198774634364</v>
      </c>
      <c r="G139" s="357">
        <v>-3.7857925257566635E-3</v>
      </c>
      <c r="H139" s="357">
        <v>7.4692146796773422E-3</v>
      </c>
      <c r="I139" s="357">
        <v>1.4416808997679565E-2</v>
      </c>
      <c r="J139" s="357">
        <v>5.37875413050654E-3</v>
      </c>
      <c r="K139" s="357">
        <v>-2.5183757389605384E-3</v>
      </c>
      <c r="L139" s="357">
        <v>1.6904391686290252E-2</v>
      </c>
      <c r="M139" s="357">
        <v>1.9497836978338019E-2</v>
      </c>
      <c r="N139" s="357">
        <v>3.3790277418808801E-2</v>
      </c>
      <c r="O139" s="357">
        <v>1.3917527015199768E-2</v>
      </c>
      <c r="P139" s="357">
        <v>1.7327509510192858E-2</v>
      </c>
      <c r="Q139" s="357">
        <v>4.0678473169352497E-2</v>
      </c>
    </row>
    <row r="140" spans="1:17" ht="17.100000000000001" customHeight="1" x14ac:dyDescent="0.2">
      <c r="A140" s="188">
        <v>20</v>
      </c>
      <c r="B140" s="512" t="s">
        <v>366</v>
      </c>
      <c r="C140" s="357"/>
      <c r="D140" s="357">
        <v>-9.4831864154690283E-3</v>
      </c>
      <c r="E140" s="357">
        <v>-1.280736675648477E-2</v>
      </c>
      <c r="F140" s="357">
        <v>-0.5206165317214243</v>
      </c>
      <c r="G140" s="357">
        <v>-3.6928346241296144E-2</v>
      </c>
      <c r="H140" s="357">
        <v>2.6225907729656344E-3</v>
      </c>
      <c r="I140" s="357">
        <v>1.5019882266912594E-2</v>
      </c>
      <c r="J140" s="357">
        <v>6.6646976696173917E-3</v>
      </c>
      <c r="K140" s="357">
        <v>2.202975811838746E-2</v>
      </c>
      <c r="L140" s="357">
        <v>2.025327218157387E-2</v>
      </c>
      <c r="M140" s="357">
        <v>-5.1963009355789928E-3</v>
      </c>
      <c r="N140" s="357">
        <v>3.2795870118830256E-2</v>
      </c>
      <c r="O140" s="357">
        <v>5.010953935381395E-3</v>
      </c>
      <c r="P140" s="357">
        <v>1.402338848600938E-2</v>
      </c>
      <c r="Q140" s="357">
        <v>1.0285650241277349E-2</v>
      </c>
    </row>
    <row r="141" spans="1:17" ht="17.100000000000001" customHeight="1" x14ac:dyDescent="0.2">
      <c r="A141" s="188">
        <v>26</v>
      </c>
      <c r="B141" s="511" t="s">
        <v>56</v>
      </c>
      <c r="C141" s="357"/>
      <c r="D141" s="357">
        <v>7.4002564511731726E-3</v>
      </c>
      <c r="E141" s="357">
        <v>1.0378156629273754E-2</v>
      </c>
      <c r="F141" s="357">
        <v>-6.4114695066212438E-2</v>
      </c>
      <c r="G141" s="357">
        <v>1.1948108582461507E-2</v>
      </c>
      <c r="H141" s="357">
        <v>3.3744667745636376E-3</v>
      </c>
      <c r="I141" s="357">
        <v>-1.1890784923778942E-2</v>
      </c>
      <c r="J141" s="357">
        <v>3.8909551704182275E-3</v>
      </c>
      <c r="K141" s="357">
        <v>4.347956662706794E-3</v>
      </c>
      <c r="L141" s="357">
        <v>5.1955712485500776E-3</v>
      </c>
      <c r="M141" s="357">
        <v>1.2657784874877219E-2</v>
      </c>
      <c r="N141" s="357">
        <v>3.8827683649442314E-2</v>
      </c>
      <c r="O141" s="357">
        <v>4.7982653756257262E-3</v>
      </c>
      <c r="P141" s="357">
        <v>9.3864583829770809E-3</v>
      </c>
      <c r="Q141" s="357">
        <v>3.6943415270122323E-3</v>
      </c>
    </row>
    <row r="142" spans="1:17" ht="17.100000000000001" customHeight="1" x14ac:dyDescent="0.2">
      <c r="A142" s="188">
        <v>28</v>
      </c>
      <c r="B142" s="512" t="s">
        <v>367</v>
      </c>
      <c r="C142" s="357"/>
      <c r="D142" s="357">
        <v>6.6422091178967621E-2</v>
      </c>
      <c r="E142" s="357">
        <v>0.11444843242299493</v>
      </c>
      <c r="F142" s="357">
        <v>0.98955609213526907</v>
      </c>
      <c r="G142" s="357">
        <v>0.11194454651400416</v>
      </c>
      <c r="H142" s="357">
        <v>5.6948951172244994E-3</v>
      </c>
      <c r="I142" s="357">
        <v>-5.9279187941706162E-2</v>
      </c>
      <c r="J142" s="357">
        <v>8.3860331916118108E-3</v>
      </c>
      <c r="K142" s="357">
        <v>3.1826280299499778E-2</v>
      </c>
      <c r="L142" s="357">
        <v>1.576009231676774E-2</v>
      </c>
      <c r="M142" s="357">
        <v>1.4577754548900328E-2</v>
      </c>
      <c r="N142" s="357">
        <v>7.8909180858164632E-2</v>
      </c>
      <c r="O142" s="357">
        <v>1.3975635608716759E-2</v>
      </c>
      <c r="P142" s="357">
        <v>-1.7736774091044367E-4</v>
      </c>
      <c r="Q142" s="357">
        <v>5.4553782266970868E-3</v>
      </c>
    </row>
    <row r="143" spans="1:17" ht="17.100000000000001" customHeight="1" x14ac:dyDescent="0.2">
      <c r="A143" s="188">
        <v>29</v>
      </c>
      <c r="B143" s="511" t="s">
        <v>368</v>
      </c>
      <c r="C143" s="357"/>
      <c r="D143" s="357">
        <v>-1.6132029474843254E-2</v>
      </c>
      <c r="E143" s="357">
        <v>2.3695981369844746E-2</v>
      </c>
      <c r="F143" s="357">
        <v>0.40256713150471068</v>
      </c>
      <c r="G143" s="357">
        <v>-1.3856864380236207E-2</v>
      </c>
      <c r="H143" s="357">
        <v>6.1054352932655379E-4</v>
      </c>
      <c r="I143" s="357">
        <v>1.1397097289356898E-3</v>
      </c>
      <c r="J143" s="357">
        <v>7.2531753141811747E-4</v>
      </c>
      <c r="K143" s="357">
        <v>1.3256562299276892E-3</v>
      </c>
      <c r="L143" s="357">
        <v>7.3040639897711107E-4</v>
      </c>
      <c r="M143" s="357">
        <v>6.3798764019150833E-4</v>
      </c>
      <c r="N143" s="357">
        <v>3.2204722374464118E-3</v>
      </c>
      <c r="O143" s="357">
        <v>5.3012262766439003E-4</v>
      </c>
      <c r="P143" s="357">
        <v>-2.4639901888593493E-5</v>
      </c>
      <c r="Q143" s="357">
        <v>3.159901947057694E-4</v>
      </c>
    </row>
    <row r="144" spans="1:17" ht="17.100000000000001" customHeight="1" x14ac:dyDescent="0.2">
      <c r="A144" s="188">
        <v>36</v>
      </c>
      <c r="B144" s="512" t="s">
        <v>369</v>
      </c>
      <c r="C144" s="357"/>
      <c r="D144" s="357">
        <v>9.2615424644821257E-3</v>
      </c>
      <c r="E144" s="357">
        <v>6.1081123812392703E-2</v>
      </c>
      <c r="F144" s="357">
        <v>8.4798929160732506E-2</v>
      </c>
      <c r="G144" s="357">
        <v>1.8978532694976204E-2</v>
      </c>
      <c r="H144" s="357">
        <v>4.126948778721197E-3</v>
      </c>
      <c r="I144" s="357">
        <v>7.1804275238013932E-4</v>
      </c>
      <c r="J144" s="357">
        <v>5.7778989326330056E-3</v>
      </c>
      <c r="K144" s="357">
        <v>1.3915167207836218E-2</v>
      </c>
      <c r="L144" s="357">
        <v>1.8253755516700387E-2</v>
      </c>
      <c r="M144" s="357">
        <v>9.2762002781371627E-3</v>
      </c>
      <c r="N144" s="357">
        <v>0.16889706223878209</v>
      </c>
      <c r="O144" s="357">
        <v>4.7206972079436721E-3</v>
      </c>
      <c r="P144" s="357">
        <v>1.8711090229486391E-2</v>
      </c>
      <c r="Q144" s="357">
        <v>6.503761538434601E-3</v>
      </c>
    </row>
    <row r="145" spans="1:17" ht="17.100000000000001" customHeight="1" x14ac:dyDescent="0.2">
      <c r="A145" s="188">
        <v>40</v>
      </c>
      <c r="B145" s="511" t="s">
        <v>370</v>
      </c>
      <c r="C145" s="357"/>
      <c r="D145" s="357">
        <v>1.1915573190828168E-2</v>
      </c>
      <c r="E145" s="357">
        <v>2.7642155482503592E-3</v>
      </c>
      <c r="F145" s="357">
        <v>-0.41483395995808503</v>
      </c>
      <c r="G145" s="357">
        <v>-1.3482297263425118E-2</v>
      </c>
      <c r="H145" s="357">
        <v>2.1621855444862375E-2</v>
      </c>
      <c r="I145" s="357">
        <v>5.0109755091677775E-2</v>
      </c>
      <c r="J145" s="357">
        <v>1.5161512281935444E-2</v>
      </c>
      <c r="K145" s="357">
        <v>3.6751019125453817E-2</v>
      </c>
      <c r="L145" s="357">
        <v>2.4559302541547041E-2</v>
      </c>
      <c r="M145" s="357">
        <v>-2.2709060981345622E-2</v>
      </c>
      <c r="N145" s="357">
        <v>5.7983411718052352E-2</v>
      </c>
      <c r="O145" s="357">
        <v>8.2180599886012735E-3</v>
      </c>
      <c r="P145" s="357">
        <v>1.3981151764070801E-4</v>
      </c>
      <c r="Q145" s="357">
        <v>5.8617346793510038E-3</v>
      </c>
    </row>
    <row r="146" spans="1:17" ht="17.100000000000001" customHeight="1" x14ac:dyDescent="0.2">
      <c r="A146" s="188">
        <v>45</v>
      </c>
      <c r="B146" s="512" t="s">
        <v>228</v>
      </c>
      <c r="C146" s="357"/>
      <c r="D146" s="357">
        <v>0.38069443368946632</v>
      </c>
      <c r="E146" s="357">
        <v>0.7187906589418499</v>
      </c>
      <c r="F146" s="357">
        <v>-1.5627485281976878</v>
      </c>
      <c r="G146" s="357">
        <v>0.24099451368011707</v>
      </c>
      <c r="H146" s="357">
        <v>9.9484497843374084E-2</v>
      </c>
      <c r="I146" s="357">
        <v>-8.7696987880217389E-2</v>
      </c>
      <c r="J146" s="357">
        <v>8.6929277998132215E-2</v>
      </c>
      <c r="K146" s="357">
        <v>0.41436391138068229</v>
      </c>
      <c r="L146" s="357">
        <v>0.15158675340426001</v>
      </c>
      <c r="M146" s="357">
        <v>0.15485382248535801</v>
      </c>
      <c r="N146" s="357">
        <v>0.85537334884282124</v>
      </c>
      <c r="O146" s="357">
        <v>0.19615571079583455</v>
      </c>
      <c r="P146" s="357">
        <v>0.11849152004807291</v>
      </c>
      <c r="Q146" s="357">
        <v>0.31626011206601312</v>
      </c>
    </row>
    <row r="147" spans="1:17" ht="17.100000000000001" customHeight="1" x14ac:dyDescent="0.2">
      <c r="A147" s="188">
        <v>50</v>
      </c>
      <c r="B147" s="511" t="s">
        <v>371</v>
      </c>
      <c r="C147" s="357"/>
      <c r="D147" s="357">
        <v>5.2904858539313357E-2</v>
      </c>
      <c r="E147" s="357">
        <v>-0.14617957629687137</v>
      </c>
      <c r="F147" s="357">
        <v>0.76976145564875065</v>
      </c>
      <c r="G147" s="357">
        <v>0.11276395002847148</v>
      </c>
      <c r="H147" s="357">
        <v>0.13854899234694684</v>
      </c>
      <c r="I147" s="357">
        <v>-0.19046869178500758</v>
      </c>
      <c r="J147" s="357">
        <v>0.11444417705896438</v>
      </c>
      <c r="K147" s="357">
        <v>7.8154710560596641E-2</v>
      </c>
      <c r="L147" s="357">
        <v>0.10406164232281542</v>
      </c>
      <c r="M147" s="357">
        <v>-1.7452609491582834E-2</v>
      </c>
      <c r="N147" s="357">
        <v>0.31311769957742475</v>
      </c>
      <c r="O147" s="357">
        <v>4.8031970196976123E-2</v>
      </c>
      <c r="P147" s="357">
        <v>3.5368726618148563E-2</v>
      </c>
      <c r="Q147" s="357">
        <v>1.8824074447539529E-2</v>
      </c>
    </row>
    <row r="148" spans="1:17" ht="17.100000000000001" customHeight="1" x14ac:dyDescent="0.2">
      <c r="A148" s="188">
        <v>55</v>
      </c>
      <c r="B148" s="512" t="s">
        <v>372</v>
      </c>
      <c r="C148" s="357"/>
      <c r="D148" s="357">
        <v>4.6359868887391235E-2</v>
      </c>
      <c r="E148" s="357">
        <v>0.25652299307488469</v>
      </c>
      <c r="F148" s="357">
        <v>0.78013563182260559</v>
      </c>
      <c r="G148" s="357">
        <v>6.0225962168998795E-2</v>
      </c>
      <c r="H148" s="357">
        <v>0.11874015500895123</v>
      </c>
      <c r="I148" s="357">
        <v>-9.1109589370135576E-3</v>
      </c>
      <c r="J148" s="357">
        <v>0.13911316825311215</v>
      </c>
      <c r="K148" s="357">
        <v>2.4210391252207423E-2</v>
      </c>
      <c r="L148" s="357">
        <v>0.14934277760281858</v>
      </c>
      <c r="M148" s="357">
        <v>-7.2860742039742729E-2</v>
      </c>
      <c r="N148" s="357">
        <v>-1.299144914775048</v>
      </c>
      <c r="O148" s="357">
        <v>5.4253919363510046E-2</v>
      </c>
      <c r="P148" s="357">
        <v>0.1361428248470572</v>
      </c>
      <c r="Q148" s="357">
        <v>7.6743238700865662E-2</v>
      </c>
    </row>
    <row r="149" spans="1:17" ht="17.100000000000001" customHeight="1" x14ac:dyDescent="0.2">
      <c r="A149" s="188">
        <v>60</v>
      </c>
      <c r="B149" s="512" t="s">
        <v>373</v>
      </c>
      <c r="C149" s="357"/>
      <c r="D149" s="357">
        <v>9.3120098980383537E-2</v>
      </c>
      <c r="E149" s="357">
        <v>0.41942526818232623</v>
      </c>
      <c r="F149" s="357">
        <v>-2.0010470837497385</v>
      </c>
      <c r="G149" s="357">
        <v>0.28379359512101526</v>
      </c>
      <c r="H149" s="357">
        <v>7.0855727638036187E-2</v>
      </c>
      <c r="I149" s="357">
        <v>-5.372693151627516E-2</v>
      </c>
      <c r="J149" s="357">
        <v>2.3625885564923794E-2</v>
      </c>
      <c r="K149" s="357">
        <v>-9.597950619193972E-2</v>
      </c>
      <c r="L149" s="357">
        <v>-4.570344371587947E-2</v>
      </c>
      <c r="M149" s="357">
        <v>0.33714483989016408</v>
      </c>
      <c r="N149" s="357">
        <v>-0.30052760674400725</v>
      </c>
      <c r="O149" s="357">
        <v>6.3603220379529951E-2</v>
      </c>
      <c r="P149" s="357">
        <v>5.4481803052263002E-2</v>
      </c>
      <c r="Q149" s="357">
        <v>5.820709211659842E-2</v>
      </c>
    </row>
    <row r="150" spans="1:17" ht="17.100000000000001" customHeight="1" x14ac:dyDescent="0.2">
      <c r="A150" s="188">
        <v>64</v>
      </c>
      <c r="B150" s="512" t="s">
        <v>374</v>
      </c>
      <c r="C150" s="357"/>
      <c r="D150" s="357">
        <v>6.3065856973713294E-2</v>
      </c>
      <c r="E150" s="357">
        <v>-0.11996830585494606</v>
      </c>
      <c r="F150" s="357">
        <v>-1.3088360916903312</v>
      </c>
      <c r="G150" s="357">
        <v>0.10283551294134399</v>
      </c>
      <c r="H150" s="357">
        <v>-9.3204768386581274E-2</v>
      </c>
      <c r="I150" s="357">
        <v>0.25604570976472846</v>
      </c>
      <c r="J150" s="357">
        <v>1.1549929431528506E-2</v>
      </c>
      <c r="K150" s="357">
        <v>3.6339991866722487E-2</v>
      </c>
      <c r="L150" s="357">
        <v>8.9124064361288224E-2</v>
      </c>
      <c r="M150" s="357">
        <v>2.7368005860668749E-2</v>
      </c>
      <c r="N150" s="357">
        <v>0.45681269772305638</v>
      </c>
      <c r="O150" s="357">
        <v>6.5205224978881149E-2</v>
      </c>
      <c r="P150" s="357">
        <v>-8.2457825493305853E-2</v>
      </c>
      <c r="Q150" s="357">
        <v>4.6332201237375463E-2</v>
      </c>
    </row>
    <row r="151" spans="1:17" ht="17.100000000000001" customHeight="1" x14ac:dyDescent="0.2">
      <c r="A151" s="188">
        <v>65</v>
      </c>
      <c r="B151" s="511" t="s">
        <v>375</v>
      </c>
      <c r="C151" s="357"/>
      <c r="D151" s="357">
        <v>-2.3523900441530472E-2</v>
      </c>
      <c r="E151" s="357">
        <v>-9.8230454982109416E-2</v>
      </c>
      <c r="F151" s="357">
        <v>0.44773708473142337</v>
      </c>
      <c r="G151" s="357">
        <v>0.13444471144880138</v>
      </c>
      <c r="H151" s="357">
        <v>4.0176059747859781E-2</v>
      </c>
      <c r="I151" s="357">
        <v>6.2178292279187738E-2</v>
      </c>
      <c r="J151" s="357">
        <v>0.11172598040657686</v>
      </c>
      <c r="K151" s="357">
        <v>0.21533598835823578</v>
      </c>
      <c r="L151" s="357">
        <v>6.1641201611505957E-2</v>
      </c>
      <c r="M151" s="357">
        <v>0.10877002786256178</v>
      </c>
      <c r="N151" s="357">
        <v>4.8298002355266698E-2</v>
      </c>
      <c r="O151" s="357">
        <v>7.3283930719649212E-2</v>
      </c>
      <c r="P151" s="357">
        <v>-2.1200644337212183E-3</v>
      </c>
      <c r="Q151" s="357">
        <v>8.4082211765567363E-2</v>
      </c>
    </row>
    <row r="152" spans="1:17" ht="17.100000000000001" customHeight="1" x14ac:dyDescent="0.2">
      <c r="A152" s="188">
        <v>71</v>
      </c>
      <c r="B152" s="512" t="s">
        <v>376</v>
      </c>
      <c r="C152" s="357"/>
      <c r="D152" s="357">
        <v>8.0176208693651566E-2</v>
      </c>
      <c r="E152" s="357">
        <v>0.15418696668419093</v>
      </c>
      <c r="F152" s="357">
        <v>-1.2416016128733325</v>
      </c>
      <c r="G152" s="357">
        <v>4.3982088108159643E-2</v>
      </c>
      <c r="H152" s="357">
        <v>7.6694894030942901E-2</v>
      </c>
      <c r="I152" s="357">
        <v>0.25140535353740451</v>
      </c>
      <c r="J152" s="357">
        <v>4.4352792718161026E-2</v>
      </c>
      <c r="K152" s="357">
        <v>0.1170088938131944</v>
      </c>
      <c r="L152" s="357">
        <v>0.2143343509825659</v>
      </c>
      <c r="M152" s="357">
        <v>5.8962834337868461E-2</v>
      </c>
      <c r="N152" s="357">
        <v>-3.4115793078891614E-2</v>
      </c>
      <c r="O152" s="357">
        <v>4.473587525670529E-2</v>
      </c>
      <c r="P152" s="357">
        <v>7.8281988872233407E-2</v>
      </c>
      <c r="Q152" s="357">
        <v>3.7585584058932253E-2</v>
      </c>
    </row>
    <row r="153" spans="1:17" ht="17.100000000000001" customHeight="1" x14ac:dyDescent="0.2">
      <c r="A153" s="188">
        <v>75</v>
      </c>
      <c r="B153" s="511" t="s">
        <v>88</v>
      </c>
      <c r="C153" s="357"/>
      <c r="D153" s="357">
        <v>0.13562848742612407</v>
      </c>
      <c r="E153" s="357">
        <v>0.10340320041500654</v>
      </c>
      <c r="F153" s="357">
        <v>1.3914397120405244</v>
      </c>
      <c r="G153" s="357">
        <v>-0.1932862902087199</v>
      </c>
      <c r="H153" s="357">
        <v>-4.5353104670474945E-2</v>
      </c>
      <c r="I153" s="357">
        <v>-6.4734833728940844E-2</v>
      </c>
      <c r="J153" s="357">
        <v>2.3650472877455371E-2</v>
      </c>
      <c r="K153" s="357">
        <v>-6.4887271391963861E-2</v>
      </c>
      <c r="L153" s="357">
        <v>-1.9461196395941568E-2</v>
      </c>
      <c r="M153" s="357">
        <v>3.2806328715471039E-2</v>
      </c>
      <c r="N153" s="357">
        <v>-0.16403594219385692</v>
      </c>
      <c r="O153" s="357">
        <v>8.3528113668141207E-3</v>
      </c>
      <c r="P153" s="357">
        <v>1.8553139574599711E-2</v>
      </c>
      <c r="Q153" s="357">
        <v>2.8805143585378321E-2</v>
      </c>
    </row>
    <row r="154" spans="1:17" ht="17.100000000000001" customHeight="1" x14ac:dyDescent="0.2">
      <c r="A154" s="188">
        <v>80</v>
      </c>
      <c r="B154" s="512" t="s">
        <v>377</v>
      </c>
      <c r="C154" s="357"/>
      <c r="D154" s="357">
        <v>-6.7961263180230616E-2</v>
      </c>
      <c r="E154" s="357">
        <v>5.7567463783892568E-2</v>
      </c>
      <c r="F154" s="357">
        <v>0.12257289309104075</v>
      </c>
      <c r="G154" s="357">
        <v>-0.27984983350266807</v>
      </c>
      <c r="H154" s="357">
        <v>6.7118305541145964E-2</v>
      </c>
      <c r="I154" s="357">
        <v>-0.10453730090469333</v>
      </c>
      <c r="J154" s="357">
        <v>-3.5791219879312039E-2</v>
      </c>
      <c r="K154" s="357">
        <v>-1.3550182727196646E-2</v>
      </c>
      <c r="L154" s="357">
        <v>-2.8767823236628191E-2</v>
      </c>
      <c r="M154" s="357">
        <v>4.3258178644571432E-2</v>
      </c>
      <c r="N154" s="357">
        <v>0.33313288966158561</v>
      </c>
      <c r="O154" s="357">
        <v>6.7067346968943398E-3</v>
      </c>
      <c r="P154" s="357">
        <v>3.1075384819236471E-2</v>
      </c>
      <c r="Q154" s="357">
        <v>4.9573027931940711E-2</v>
      </c>
    </row>
    <row r="155" spans="1:17" ht="17.100000000000001" customHeight="1" x14ac:dyDescent="0.2">
      <c r="A155" s="188">
        <v>85</v>
      </c>
      <c r="B155" s="512" t="s">
        <v>378</v>
      </c>
      <c r="C155" s="357"/>
      <c r="D155" s="357">
        <v>-1.725824929113599E-4</v>
      </c>
      <c r="E155" s="357">
        <v>2.415162662169066E-2</v>
      </c>
      <c r="F155" s="357">
        <v>0.20616448232582568</v>
      </c>
      <c r="G155" s="357">
        <v>1.4958356235824753E-2</v>
      </c>
      <c r="H155" s="357">
        <v>-3.7992948324583587E-3</v>
      </c>
      <c r="I155" s="357">
        <v>1.2004302224011476E-3</v>
      </c>
      <c r="J155" s="357">
        <v>-9.4278880919181453E-4</v>
      </c>
      <c r="K155" s="357">
        <v>-6.8177085615453419E-3</v>
      </c>
      <c r="L155" s="357">
        <v>1.0031116918420294E-2</v>
      </c>
      <c r="M155" s="357">
        <v>1.686229337806916E-2</v>
      </c>
      <c r="N155" s="357">
        <v>-1.9323154378803154E-2</v>
      </c>
      <c r="O155" s="357">
        <v>5.7083094509335604E-3</v>
      </c>
      <c r="P155" s="357">
        <v>-2.1874254688528157E-2</v>
      </c>
      <c r="Q155" s="357">
        <v>-2.0822112579330185E-2</v>
      </c>
    </row>
    <row r="156" spans="1:17" ht="17.100000000000001" customHeight="1" x14ac:dyDescent="0.2">
      <c r="A156" s="188">
        <v>91</v>
      </c>
      <c r="B156" s="512" t="s">
        <v>379</v>
      </c>
      <c r="C156" s="357"/>
      <c r="D156" s="357">
        <v>-4.8615393778055358E-3</v>
      </c>
      <c r="E156" s="357">
        <v>-1.1918950589358579E-2</v>
      </c>
      <c r="F156" s="357">
        <v>0.62258090158692936</v>
      </c>
      <c r="G156" s="357">
        <v>-2.7296334186490055E-2</v>
      </c>
      <c r="H156" s="357">
        <v>1.0716137189036742E-2</v>
      </c>
      <c r="I156" s="357">
        <v>5.6551730434064196E-2</v>
      </c>
      <c r="J156" s="357">
        <v>1.3978685705609803E-2</v>
      </c>
      <c r="K156" s="357">
        <v>-6.5954118124967077E-3</v>
      </c>
      <c r="L156" s="357">
        <v>1.0935423520646931E-2</v>
      </c>
      <c r="M156" s="357">
        <v>4.7950028136867625E-3</v>
      </c>
      <c r="N156" s="357">
        <v>0.34949688755706071</v>
      </c>
      <c r="O156" s="357">
        <v>-4.1815247044091119E-2</v>
      </c>
      <c r="P156" s="357">
        <v>1.4620199306782183E-2</v>
      </c>
      <c r="Q156" s="357">
        <v>-2.5254283225811303E-2</v>
      </c>
    </row>
    <row r="157" spans="1:17" ht="17.100000000000001" customHeight="1" thickBot="1" x14ac:dyDescent="0.25">
      <c r="A157" s="481"/>
      <c r="B157" s="513" t="s">
        <v>4</v>
      </c>
      <c r="C157" s="462"/>
      <c r="D157" s="462">
        <v>1.0000000000000013</v>
      </c>
      <c r="E157" s="462">
        <v>1.0000000000000009</v>
      </c>
      <c r="F157" s="462">
        <v>1.0000000000000624</v>
      </c>
      <c r="G157" s="462">
        <v>1.0000000000000251</v>
      </c>
      <c r="H157" s="462">
        <v>1.0000000000000007</v>
      </c>
      <c r="I157" s="462">
        <v>1.0000000000000004</v>
      </c>
      <c r="J157" s="462">
        <v>0.99999999999999711</v>
      </c>
      <c r="K157" s="462">
        <v>0.99999999999998623</v>
      </c>
      <c r="L157" s="462">
        <v>1.0000000000000029</v>
      </c>
      <c r="M157" s="462">
        <v>1.0000000000000056</v>
      </c>
      <c r="N157" s="462">
        <v>0.9999999999999889</v>
      </c>
      <c r="O157" s="462">
        <v>1.0000000000000016</v>
      </c>
      <c r="P157" s="462">
        <v>1</v>
      </c>
      <c r="Q157" s="462">
        <v>0.99999999999999867</v>
      </c>
    </row>
    <row r="158" spans="1:17" ht="17.100000000000001" customHeight="1" thickTop="1" x14ac:dyDescent="0.2">
      <c r="B158" s="459" t="s">
        <v>405</v>
      </c>
    </row>
    <row r="159" spans="1:17" ht="17.100000000000001" customHeight="1" x14ac:dyDescent="0.2">
      <c r="B159" s="459" t="s">
        <v>319</v>
      </c>
    </row>
    <row r="160" spans="1:17" ht="17.100000000000001" customHeight="1" x14ac:dyDescent="0.2">
      <c r="B160" s="459"/>
    </row>
    <row r="161" spans="1:17" ht="17.100000000000001" customHeight="1" x14ac:dyDescent="0.2"/>
    <row r="162" spans="1:17" ht="30.6" customHeight="1" x14ac:dyDescent="0.2">
      <c r="A162" s="685" t="s">
        <v>336</v>
      </c>
      <c r="B162" s="686"/>
      <c r="C162" s="686"/>
      <c r="D162" s="686"/>
      <c r="E162" s="686"/>
      <c r="F162" s="686"/>
      <c r="G162" s="686"/>
      <c r="H162" s="686"/>
      <c r="I162" s="686"/>
      <c r="J162" s="686"/>
      <c r="K162" s="686"/>
      <c r="L162" s="686"/>
      <c r="M162" s="686"/>
      <c r="N162" s="686"/>
      <c r="O162" s="686"/>
      <c r="P162" s="686"/>
      <c r="Q162" s="686"/>
    </row>
    <row r="163" spans="1:17" ht="17.100000000000001" customHeight="1" x14ac:dyDescent="0.2"/>
    <row r="164" spans="1:17" ht="17.100000000000001" customHeight="1" x14ac:dyDescent="0.2"/>
    <row r="165" spans="1:17" ht="17.100000000000001" customHeight="1" x14ac:dyDescent="0.2">
      <c r="A165" s="687" t="s">
        <v>381</v>
      </c>
      <c r="B165" s="689" t="s">
        <v>382</v>
      </c>
      <c r="C165" s="460"/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460"/>
    </row>
    <row r="166" spans="1:17" ht="17.100000000000001" customHeight="1" thickBot="1" x14ac:dyDescent="0.25">
      <c r="A166" s="688"/>
      <c r="B166" s="690"/>
      <c r="C166" s="461">
        <v>2007</v>
      </c>
      <c r="D166" s="461">
        <v>2008</v>
      </c>
      <c r="E166" s="461">
        <v>2009</v>
      </c>
      <c r="F166" s="461">
        <v>2010</v>
      </c>
      <c r="G166" s="461">
        <v>2011</v>
      </c>
      <c r="H166" s="461">
        <v>2012</v>
      </c>
      <c r="I166" s="461">
        <v>2013</v>
      </c>
      <c r="J166" s="461" t="s">
        <v>359</v>
      </c>
      <c r="K166" s="461" t="s">
        <v>360</v>
      </c>
      <c r="L166" s="461" t="s">
        <v>361</v>
      </c>
      <c r="M166" s="461">
        <v>2017</v>
      </c>
      <c r="N166" s="461">
        <v>2018</v>
      </c>
      <c r="O166" s="461">
        <v>2019</v>
      </c>
      <c r="P166" s="461">
        <v>2020</v>
      </c>
      <c r="Q166" s="461">
        <v>2021</v>
      </c>
    </row>
    <row r="167" spans="1:17" ht="17.100000000000001" customHeight="1" thickTop="1" x14ac:dyDescent="0.2">
      <c r="A167" s="188">
        <v>1</v>
      </c>
      <c r="B167" s="510" t="s">
        <v>52</v>
      </c>
      <c r="C167" s="357"/>
      <c r="D167" s="357">
        <v>7.2240144182367239E-2</v>
      </c>
      <c r="E167" s="357">
        <v>0.10132839484996126</v>
      </c>
      <c r="F167" s="357">
        <v>8.5157699695213473E-2</v>
      </c>
      <c r="G167" s="357">
        <v>0.11604359000657416</v>
      </c>
      <c r="H167" s="357">
        <v>-3.7045246363372808E-2</v>
      </c>
      <c r="I167" s="357">
        <v>7.8140064815746424E-2</v>
      </c>
      <c r="J167" s="357">
        <v>6.3824194032266801E-2</v>
      </c>
      <c r="K167" s="357">
        <v>9.5143509595096099E-2</v>
      </c>
      <c r="L167" s="357">
        <v>6.8681039213087658E-2</v>
      </c>
      <c r="M167" s="357">
        <v>5.7480185165483144E-2</v>
      </c>
      <c r="N167" s="357">
        <v>9.8635270972603273E-2</v>
      </c>
      <c r="O167" s="357">
        <v>-1.4426334995347845E-2</v>
      </c>
      <c r="P167" s="357">
        <v>3.9274791824608801E-2</v>
      </c>
      <c r="Q167" s="357">
        <v>8.6338108861814922E-2</v>
      </c>
    </row>
    <row r="168" spans="1:17" ht="17.100000000000001" customHeight="1" x14ac:dyDescent="0.2">
      <c r="A168" s="188">
        <v>3</v>
      </c>
      <c r="B168" s="511" t="s">
        <v>362</v>
      </c>
      <c r="C168" s="357"/>
      <c r="D168" s="357">
        <v>0.11517138160287588</v>
      </c>
      <c r="E168" s="357">
        <v>8.7387588713801367E-2</v>
      </c>
      <c r="F168" s="357">
        <v>5.6961533260271091E-2</v>
      </c>
      <c r="G168" s="357">
        <v>6.5134431849525498E-2</v>
      </c>
      <c r="H168" s="357">
        <v>0.2045947769883858</v>
      </c>
      <c r="I168" s="357">
        <v>4.6178501716242382E-2</v>
      </c>
      <c r="J168" s="357">
        <v>4.8648633733581637E-2</v>
      </c>
      <c r="K168" s="357">
        <v>0.1465068132229419</v>
      </c>
      <c r="L168" s="357">
        <v>0.12752566600570292</v>
      </c>
      <c r="M168" s="357">
        <v>1.6925241660167289E-2</v>
      </c>
      <c r="N168" s="357">
        <v>7.743569834013786E-2</v>
      </c>
      <c r="O168" s="357">
        <v>5.2642951945356176E-2</v>
      </c>
      <c r="P168" s="357">
        <v>8.9519933287827147E-2</v>
      </c>
      <c r="Q168" s="357">
        <v>7.0484044132167245E-2</v>
      </c>
    </row>
    <row r="169" spans="1:17" ht="17.100000000000001" customHeight="1" x14ac:dyDescent="0.2">
      <c r="A169" s="188">
        <v>2</v>
      </c>
      <c r="B169" s="511" t="s">
        <v>54</v>
      </c>
      <c r="C169" s="357"/>
      <c r="D169" s="357">
        <v>-1.4791116835366158E-2</v>
      </c>
      <c r="E169" s="357">
        <v>0.10282118667822249</v>
      </c>
      <c r="F169" s="357">
        <v>0.22471012225538578</v>
      </c>
      <c r="G169" s="357">
        <v>3.8601541013756124E-2</v>
      </c>
      <c r="H169" s="357">
        <v>7.9027869906516335E-2</v>
      </c>
      <c r="I169" s="357">
        <v>0.13618912410855177</v>
      </c>
      <c r="J169" s="466">
        <v>4.388190341444087E-2</v>
      </c>
      <c r="K169" s="357">
        <v>7.416177095371701E-2</v>
      </c>
      <c r="L169" s="357">
        <v>0.14502835034278494</v>
      </c>
      <c r="M169" s="357">
        <v>0.19610075662040893</v>
      </c>
      <c r="N169" s="357">
        <v>8.7447701565518177E-2</v>
      </c>
      <c r="O169" s="357">
        <v>3.4902078454402519E-2</v>
      </c>
      <c r="P169" s="357">
        <v>3.4814667041247249E-2</v>
      </c>
      <c r="Q169" s="357">
        <v>3.6182445131884844E-2</v>
      </c>
    </row>
    <row r="170" spans="1:17" ht="17.100000000000001" customHeight="1" x14ac:dyDescent="0.2">
      <c r="A170" s="188">
        <v>10</v>
      </c>
      <c r="B170" s="511" t="s">
        <v>363</v>
      </c>
      <c r="C170" s="357"/>
      <c r="D170" s="357">
        <v>0.14556163076232931</v>
      </c>
      <c r="E170" s="357">
        <v>-0.12047857860987088</v>
      </c>
      <c r="F170" s="357">
        <v>0.17599012605791819</v>
      </c>
      <c r="G170" s="357">
        <v>0.13253459934261014</v>
      </c>
      <c r="H170" s="357">
        <v>-0.13237598483293123</v>
      </c>
      <c r="I170" s="357">
        <v>-0.21401250705785346</v>
      </c>
      <c r="J170" s="466">
        <v>0.20703533955753106</v>
      </c>
      <c r="K170" s="357">
        <v>-0.16346122543349428</v>
      </c>
      <c r="L170" s="357">
        <v>-0.21512851232439245</v>
      </c>
      <c r="M170" s="357">
        <v>0.5009856048381045</v>
      </c>
      <c r="N170" s="357">
        <v>0.52981035676737576</v>
      </c>
      <c r="O170" s="357">
        <v>-9.4113017158987011E-2</v>
      </c>
      <c r="P170" s="357">
        <v>7.1376401043904192E-2</v>
      </c>
      <c r="Q170" s="357">
        <v>0.47859276027089126</v>
      </c>
    </row>
    <row r="171" spans="1:17" ht="17.100000000000001" customHeight="1" x14ac:dyDescent="0.2">
      <c r="A171" s="188">
        <v>15</v>
      </c>
      <c r="B171" s="511" t="s">
        <v>364</v>
      </c>
      <c r="C171" s="357"/>
      <c r="D171" s="357">
        <v>0.15747609259998208</v>
      </c>
      <c r="E171" s="357">
        <v>-1.5479367418935741E-4</v>
      </c>
      <c r="F171" s="357">
        <v>6.6029611753640083E-2</v>
      </c>
      <c r="G171" s="357">
        <v>0.12784916611583186</v>
      </c>
      <c r="H171" s="357">
        <v>7.217479576984398E-2</v>
      </c>
      <c r="I171" s="357">
        <v>0.19783283139329466</v>
      </c>
      <c r="J171" s="466">
        <v>0.19008328434772714</v>
      </c>
      <c r="K171" s="357">
        <v>-2.2419369046082882E-2</v>
      </c>
      <c r="L171" s="357">
        <v>0.47121300607609418</v>
      </c>
      <c r="M171" s="357">
        <v>-0.13705583909011931</v>
      </c>
      <c r="N171" s="357">
        <v>0.10763164705222117</v>
      </c>
      <c r="O171" s="357">
        <v>0.17558133718939284</v>
      </c>
      <c r="P171" s="357">
        <v>7.6750505686957293E-2</v>
      </c>
      <c r="Q171" s="357">
        <v>3.1271933246646011E-3</v>
      </c>
    </row>
    <row r="172" spans="1:17" ht="17.100000000000001" customHeight="1" x14ac:dyDescent="0.2">
      <c r="A172" s="188">
        <v>17</v>
      </c>
      <c r="B172" s="511" t="s">
        <v>365</v>
      </c>
      <c r="C172" s="357"/>
      <c r="D172" s="357">
        <v>0.13331396260704009</v>
      </c>
      <c r="E172" s="357">
        <v>0.12848590086749478</v>
      </c>
      <c r="F172" s="357">
        <v>0.30863516769092714</v>
      </c>
      <c r="G172" s="357">
        <v>0.11338664367726858</v>
      </c>
      <c r="H172" s="357">
        <v>5.4271325173375518E-2</v>
      </c>
      <c r="I172" s="357">
        <v>-9.2119534626123101E-2</v>
      </c>
      <c r="J172" s="466">
        <v>6.7061493034687336E-2</v>
      </c>
      <c r="K172" s="357">
        <v>-1.7773009033167031E-2</v>
      </c>
      <c r="L172" s="357">
        <v>0.20402387907355113</v>
      </c>
      <c r="M172" s="357">
        <v>0.11859328293846438</v>
      </c>
      <c r="N172" s="357">
        <v>8.4892489573574093E-2</v>
      </c>
      <c r="O172" s="357">
        <v>0.1225971496426248</v>
      </c>
      <c r="P172" s="357">
        <v>0.14237801151116858</v>
      </c>
      <c r="Q172" s="357">
        <v>0.33923372770352223</v>
      </c>
    </row>
    <row r="173" spans="1:17" ht="17.100000000000001" customHeight="1" x14ac:dyDescent="0.2">
      <c r="A173" s="188">
        <v>20</v>
      </c>
      <c r="B173" s="512" t="s">
        <v>366</v>
      </c>
      <c r="C173" s="357"/>
      <c r="D173" s="357">
        <v>8.3229795042746524E-2</v>
      </c>
      <c r="E173" s="357">
        <v>0.11080431510262145</v>
      </c>
      <c r="F173" s="357">
        <v>0.20459162933577657</v>
      </c>
      <c r="G173" s="357">
        <v>6.9230108856908945E-2</v>
      </c>
      <c r="H173" s="357">
        <v>4.8309573085918434E-3</v>
      </c>
      <c r="I173" s="357">
        <v>6.8806783049837339E-3</v>
      </c>
      <c r="J173" s="466">
        <v>6.3334312237266266E-2</v>
      </c>
      <c r="K173" s="357">
        <v>0.10577795811782531</v>
      </c>
      <c r="L173" s="357">
        <v>5.9227946939641507E-2</v>
      </c>
      <c r="M173" s="357">
        <v>4.6863173736161778E-2</v>
      </c>
      <c r="N173" s="357">
        <v>9.9487417415359269E-2</v>
      </c>
      <c r="O173" s="357">
        <v>3.0322606062246793E-2</v>
      </c>
      <c r="P173" s="357">
        <v>-4.0144068452368731E-2</v>
      </c>
      <c r="Q173" s="357">
        <v>1.4364286910560242E-2</v>
      </c>
    </row>
    <row r="174" spans="1:17" ht="17.100000000000001" customHeight="1" x14ac:dyDescent="0.2">
      <c r="A174" s="188">
        <v>26</v>
      </c>
      <c r="B174" s="511" t="s">
        <v>56</v>
      </c>
      <c r="C174" s="357"/>
      <c r="D174" s="357">
        <v>0.13109158683789057</v>
      </c>
      <c r="E174" s="357">
        <v>-3.2695724044063068E-2</v>
      </c>
      <c r="F174" s="357">
        <v>1.4590273367791617E-2</v>
      </c>
      <c r="G174" s="357">
        <v>-5.0214739563883337E-2</v>
      </c>
      <c r="H174" s="357">
        <v>-1.2597426804492828E-2</v>
      </c>
      <c r="I174" s="357">
        <v>1.9960026089791416E-2</v>
      </c>
      <c r="J174" s="466">
        <v>2.6470062343818546E-2</v>
      </c>
      <c r="K174" s="357">
        <v>-1.7476085469765423E-2</v>
      </c>
      <c r="L174" s="357">
        <v>-4.9434809898122656E-2</v>
      </c>
      <c r="M174" s="357">
        <v>2.5510490283642273E-3</v>
      </c>
      <c r="N174" s="357">
        <v>6.1232531890342834E-2</v>
      </c>
      <c r="O174" s="357">
        <v>2.5158688302858723E-2</v>
      </c>
      <c r="P174" s="357">
        <v>9.270559240132159E-2</v>
      </c>
      <c r="Q174" s="357">
        <v>0.17798156497116957</v>
      </c>
    </row>
    <row r="175" spans="1:17" ht="17.100000000000001" customHeight="1" x14ac:dyDescent="0.2">
      <c r="A175" s="188">
        <v>28</v>
      </c>
      <c r="B175" s="512" t="s">
        <v>367</v>
      </c>
      <c r="C175" s="357"/>
      <c r="D175" s="357">
        <v>0.12292018596309284</v>
      </c>
      <c r="E175" s="357">
        <v>5.4896484406214086E-2</v>
      </c>
      <c r="F175" s="357">
        <v>4.5899268006313054E-2</v>
      </c>
      <c r="G175" s="357">
        <v>-6.3001957754896809E-3</v>
      </c>
      <c r="H175" s="357">
        <v>7.5794969880651042E-2</v>
      </c>
      <c r="I175" s="357">
        <v>3.4110904307737666E-2</v>
      </c>
      <c r="J175" s="466">
        <v>6.1136928534815116E-2</v>
      </c>
      <c r="K175" s="357">
        <v>0.13494277532115873</v>
      </c>
      <c r="L175" s="357">
        <v>-8.2190899707157428E-4</v>
      </c>
      <c r="M175" s="357">
        <v>7.1447376592987721E-2</v>
      </c>
      <c r="N175" s="357">
        <v>6.571351546769999E-2</v>
      </c>
      <c r="O175" s="357">
        <v>6.4390923254784349E-2</v>
      </c>
      <c r="P175" s="357">
        <v>0.1004444888881415</v>
      </c>
      <c r="Q175" s="357">
        <v>0.10135576431571236</v>
      </c>
    </row>
    <row r="176" spans="1:17" ht="17.100000000000001" customHeight="1" x14ac:dyDescent="0.2">
      <c r="A176" s="188">
        <v>29</v>
      </c>
      <c r="B176" s="511" t="s">
        <v>368</v>
      </c>
      <c r="C176" s="357"/>
      <c r="D176" s="357">
        <v>3.3027818593847291E-2</v>
      </c>
      <c r="E176" s="357">
        <v>2.4839009886184815E-2</v>
      </c>
      <c r="F176" s="357">
        <v>8.1424730188080607E-2</v>
      </c>
      <c r="G176" s="357">
        <v>-2.2013850893274456E-2</v>
      </c>
      <c r="H176" s="357">
        <v>9.0061945586342507E-2</v>
      </c>
      <c r="I176" s="357">
        <v>3.0448527456739205E-2</v>
      </c>
      <c r="J176" s="466">
        <v>5.8662463106091467E-2</v>
      </c>
      <c r="K176" s="357">
        <v>-5.2919889080353277E-2</v>
      </c>
      <c r="L176" s="357">
        <v>0.11042161182104415</v>
      </c>
      <c r="M176" s="357">
        <v>0.24485869135512317</v>
      </c>
      <c r="N176" s="357">
        <v>4.6215846341281841E-2</v>
      </c>
      <c r="O176" s="357">
        <v>-2.4769856387779621E-3</v>
      </c>
      <c r="P176" s="357">
        <v>3.0040658547646482E-2</v>
      </c>
      <c r="Q176" s="357">
        <v>2.7364757566063158E-2</v>
      </c>
    </row>
    <row r="177" spans="1:17" ht="17.100000000000001" customHeight="1" x14ac:dyDescent="0.2">
      <c r="A177" s="188">
        <v>36</v>
      </c>
      <c r="B177" s="512" t="s">
        <v>369</v>
      </c>
      <c r="C177" s="357"/>
      <c r="D177" s="357">
        <v>0.22413202184635139</v>
      </c>
      <c r="E177" s="357">
        <v>0.24953350017480647</v>
      </c>
      <c r="F177" s="357">
        <v>7.302693423852058E-2</v>
      </c>
      <c r="G177" s="357">
        <v>5.9603629718808948E-2</v>
      </c>
      <c r="H177" s="357">
        <v>4.3596363944904626E-2</v>
      </c>
      <c r="I177" s="357">
        <v>3.3161466005927176E-2</v>
      </c>
      <c r="J177" s="466">
        <v>3.5083416079744634E-2</v>
      </c>
      <c r="K177" s="357">
        <v>-6.6700412057335567E-3</v>
      </c>
      <c r="L177" s="357">
        <v>3.7668588738031028E-2</v>
      </c>
      <c r="M177" s="357">
        <v>7.1670694592357309E-2</v>
      </c>
      <c r="N177" s="357">
        <v>4.134612884829858E-2</v>
      </c>
      <c r="O177" s="357">
        <v>0.23828157301120667</v>
      </c>
      <c r="P177" s="357">
        <v>1.6150092199829214E-3</v>
      </c>
      <c r="Q177" s="357">
        <v>3.5956433766471507E-2</v>
      </c>
    </row>
    <row r="178" spans="1:17" ht="17.100000000000001" customHeight="1" x14ac:dyDescent="0.2">
      <c r="A178" s="188">
        <v>40</v>
      </c>
      <c r="B178" s="511" t="s">
        <v>370</v>
      </c>
      <c r="C178" s="357"/>
      <c r="D178" s="357">
        <v>0.12946843744066494</v>
      </c>
      <c r="E178" s="357">
        <v>6.892659432412751E-2</v>
      </c>
      <c r="F178" s="357">
        <v>0.15280925237424925</v>
      </c>
      <c r="G178" s="357">
        <v>-2.420128807377675E-2</v>
      </c>
      <c r="H178" s="357">
        <v>1.0215872538766435E-2</v>
      </c>
      <c r="I178" s="357">
        <v>-0.15563929501804596</v>
      </c>
      <c r="J178" s="466">
        <v>-8.2202577068840044E-2</v>
      </c>
      <c r="K178" s="357">
        <v>0.26549108275642497</v>
      </c>
      <c r="L178" s="357">
        <v>4.3935982994989242E-2</v>
      </c>
      <c r="M178" s="357">
        <v>0.14236012949748944</v>
      </c>
      <c r="N178" s="357">
        <v>-5.3620688688694407E-2</v>
      </c>
      <c r="O178" s="357">
        <v>6.685158353366627E-2</v>
      </c>
      <c r="P178" s="357">
        <v>1.8554233485513549E-2</v>
      </c>
      <c r="Q178" s="357">
        <v>1.9218749622762488E-2</v>
      </c>
    </row>
    <row r="179" spans="1:17" ht="17.100000000000001" customHeight="1" x14ac:dyDescent="0.2">
      <c r="A179" s="188">
        <v>45</v>
      </c>
      <c r="B179" s="512" t="s">
        <v>228</v>
      </c>
      <c r="C179" s="357"/>
      <c r="D179" s="357">
        <v>-7.5882347416157403E-3</v>
      </c>
      <c r="E179" s="357">
        <v>8.9669371937229236E-2</v>
      </c>
      <c r="F179" s="357">
        <v>-7.4659747916963393E-2</v>
      </c>
      <c r="G179" s="357">
        <v>0.11935879540299177</v>
      </c>
      <c r="H179" s="357">
        <v>-7.5750305003586038E-2</v>
      </c>
      <c r="I179" s="357">
        <v>-8.343192523736942E-3</v>
      </c>
      <c r="J179" s="357">
        <v>0.12705769584841486</v>
      </c>
      <c r="K179" s="357">
        <v>0.1060997022636907</v>
      </c>
      <c r="L179" s="357">
        <v>1.5674693118830296E-2</v>
      </c>
      <c r="M179" s="357">
        <v>0.11552865550873914</v>
      </c>
      <c r="N179" s="357">
        <v>5.3700157973342044E-2</v>
      </c>
      <c r="O179" s="357">
        <v>0.11628392734922732</v>
      </c>
      <c r="P179" s="357">
        <v>-2.1438618422200406E-3</v>
      </c>
      <c r="Q179" s="357">
        <v>-3.4379902463057443E-2</v>
      </c>
    </row>
    <row r="180" spans="1:17" ht="17.100000000000001" customHeight="1" x14ac:dyDescent="0.2">
      <c r="A180" s="188">
        <v>50</v>
      </c>
      <c r="B180" s="511" t="s">
        <v>371</v>
      </c>
      <c r="C180" s="357"/>
      <c r="D180" s="357">
        <v>8.8343028279512348E-2</v>
      </c>
      <c r="E180" s="357">
        <v>5.6462199457637752E-2</v>
      </c>
      <c r="F180" s="357">
        <v>0.12014431278378401</v>
      </c>
      <c r="G180" s="357">
        <v>9.4204464322459547E-2</v>
      </c>
      <c r="H180" s="357">
        <v>8.1407644697735648E-2</v>
      </c>
      <c r="I180" s="357">
        <v>3.3113729513014833E-2</v>
      </c>
      <c r="J180" s="357">
        <v>-2.8259491924678914E-2</v>
      </c>
      <c r="K180" s="357">
        <v>0.1307526622491737</v>
      </c>
      <c r="L180" s="357">
        <v>0.11556993476821664</v>
      </c>
      <c r="M180" s="357">
        <v>-6.9997199848407798E-2</v>
      </c>
      <c r="N180" s="357">
        <v>8.5473721643634315E-2</v>
      </c>
      <c r="O180" s="357">
        <v>8.4209421765116144E-2</v>
      </c>
      <c r="P180" s="357">
        <v>9.378746470534538E-2</v>
      </c>
      <c r="Q180" s="357">
        <v>0.14050898389385469</v>
      </c>
    </row>
    <row r="181" spans="1:17" ht="17.100000000000001" customHeight="1" x14ac:dyDescent="0.2">
      <c r="A181" s="188">
        <v>55</v>
      </c>
      <c r="B181" s="512" t="s">
        <v>372</v>
      </c>
      <c r="C181" s="357"/>
      <c r="D181" s="357">
        <v>0.25804780177286335</v>
      </c>
      <c r="E181" s="357">
        <v>4.8916184376942118E-2</v>
      </c>
      <c r="F181" s="357">
        <v>0.19364350895320648</v>
      </c>
      <c r="G181" s="357">
        <v>0.13820046110961526</v>
      </c>
      <c r="H181" s="357">
        <v>0.13959043229010515</v>
      </c>
      <c r="I181" s="357">
        <v>0.10408870884945354</v>
      </c>
      <c r="J181" s="357">
        <v>0.17965620484497657</v>
      </c>
      <c r="K181" s="357">
        <v>6.6799962832581716E-2</v>
      </c>
      <c r="L181" s="357">
        <v>0.15166339087643665</v>
      </c>
      <c r="M181" s="357">
        <v>0.27461129920621508</v>
      </c>
      <c r="N181" s="357">
        <v>9.5281838468705304E-2</v>
      </c>
      <c r="O181" s="357">
        <v>4.385623441903741E-2</v>
      </c>
      <c r="P181" s="357">
        <v>-0.11829390468163326</v>
      </c>
      <c r="Q181" s="357">
        <v>-6.1126096907315519E-2</v>
      </c>
    </row>
    <row r="182" spans="1:17" ht="17.100000000000001" customHeight="1" x14ac:dyDescent="0.2">
      <c r="A182" s="188">
        <v>60</v>
      </c>
      <c r="B182" s="512" t="s">
        <v>373</v>
      </c>
      <c r="C182" s="357"/>
      <c r="D182" s="357">
        <v>8.4055334350540134E-2</v>
      </c>
      <c r="E182" s="357">
        <v>1.8111826691530331E-2</v>
      </c>
      <c r="F182" s="357">
        <v>0.15471041204270519</v>
      </c>
      <c r="G182" s="357">
        <v>1.6048395034482743E-2</v>
      </c>
      <c r="H182" s="357">
        <v>3.217438917673654E-2</v>
      </c>
      <c r="I182" s="357">
        <v>2.4925533946121625E-2</v>
      </c>
      <c r="J182" s="357">
        <v>6.501302511763174E-2</v>
      </c>
      <c r="K182" s="357">
        <v>8.099099542749677E-2</v>
      </c>
      <c r="L182" s="357">
        <v>5.0275861794878862E-2</v>
      </c>
      <c r="M182" s="357">
        <v>0.1017815868829608</v>
      </c>
      <c r="N182" s="357">
        <v>2.9684989414934693E-2</v>
      </c>
      <c r="O182" s="357">
        <v>4.2043204213539909E-2</v>
      </c>
      <c r="P182" s="357">
        <v>0.10673574968457467</v>
      </c>
      <c r="Q182" s="357">
        <v>0.16797263863238499</v>
      </c>
    </row>
    <row r="183" spans="1:17" ht="17.100000000000001" customHeight="1" x14ac:dyDescent="0.2">
      <c r="A183" s="188">
        <v>64</v>
      </c>
      <c r="B183" s="512" t="s">
        <v>374</v>
      </c>
      <c r="C183" s="357"/>
      <c r="D183" s="357">
        <v>2.5524481405482913E-2</v>
      </c>
      <c r="E183" s="357">
        <v>3.4235233050184721E-2</v>
      </c>
      <c r="F183" s="357">
        <v>-4.0536451371465776E-2</v>
      </c>
      <c r="G183" s="357">
        <v>0.15348266918653897</v>
      </c>
      <c r="H183" s="357">
        <v>1.5668963465862884E-2</v>
      </c>
      <c r="I183" s="357">
        <v>0.12228703310075018</v>
      </c>
      <c r="J183" s="357">
        <v>8.4666120447503213E-2</v>
      </c>
      <c r="K183" s="357">
        <v>-4.0911263410959853E-3</v>
      </c>
      <c r="L183" s="357">
        <v>-6.5420069171130635E-2</v>
      </c>
      <c r="M183" s="357">
        <v>0.22517564349398822</v>
      </c>
      <c r="N183" s="357">
        <v>-0.21104495407170654</v>
      </c>
      <c r="O183" s="357">
        <v>4.4804681565317139E-2</v>
      </c>
      <c r="P183" s="357">
        <v>4.3765182439983397E-2</v>
      </c>
      <c r="Q183" s="357">
        <v>2.1070308081903466E-2</v>
      </c>
    </row>
    <row r="184" spans="1:17" ht="17.100000000000001" customHeight="1" x14ac:dyDescent="0.2">
      <c r="A184" s="188">
        <v>65</v>
      </c>
      <c r="B184" s="511" t="s">
        <v>375</v>
      </c>
      <c r="C184" s="357"/>
      <c r="D184" s="357">
        <v>0.57763479440339704</v>
      </c>
      <c r="E184" s="357">
        <v>-2.9722413358050037E-2</v>
      </c>
      <c r="F184" s="357">
        <v>6.8344215590633084E-2</v>
      </c>
      <c r="G184" s="357">
        <v>0.15360680831268225</v>
      </c>
      <c r="H184" s="357">
        <v>3.2429091115559583E-2</v>
      </c>
      <c r="I184" s="357">
        <v>6.4772082696180178E-2</v>
      </c>
      <c r="J184" s="357">
        <v>-1.8995044843869269E-2</v>
      </c>
      <c r="K184" s="357">
        <v>-3.8583787202595476E-2</v>
      </c>
      <c r="L184" s="357">
        <v>3.8858168576123786E-2</v>
      </c>
      <c r="M184" s="357">
        <v>-0.10804529289884213</v>
      </c>
      <c r="N184" s="357">
        <v>-1.5094891198654814E-3</v>
      </c>
      <c r="O184" s="357">
        <v>-7.5613166125411913E-2</v>
      </c>
      <c r="P184" s="357">
        <v>1.7194009221604523E-2</v>
      </c>
      <c r="Q184" s="357">
        <v>-4.5450811231210753E-2</v>
      </c>
    </row>
    <row r="185" spans="1:17" ht="17.100000000000001" customHeight="1" x14ac:dyDescent="0.2">
      <c r="A185" s="188">
        <v>71</v>
      </c>
      <c r="B185" s="512" t="s">
        <v>376</v>
      </c>
      <c r="C185" s="357"/>
      <c r="D185" s="357">
        <v>6.3948137153145845E-2</v>
      </c>
      <c r="E185" s="357">
        <v>7.8740054100899792E-2</v>
      </c>
      <c r="F185" s="357">
        <v>8.7954057156020671E-2</v>
      </c>
      <c r="G185" s="357">
        <v>0.12554457118907925</v>
      </c>
      <c r="H185" s="357">
        <v>7.9783056944658259E-2</v>
      </c>
      <c r="I185" s="357">
        <v>0.14376570024985735</v>
      </c>
      <c r="J185" s="357">
        <v>6.1650705074127288E-2</v>
      </c>
      <c r="K185" s="357">
        <v>0.1385713555356991</v>
      </c>
      <c r="L185" s="357">
        <v>6.2870136863499626E-2</v>
      </c>
      <c r="M185" s="357">
        <v>3.890703613135349E-2</v>
      </c>
      <c r="N185" s="357">
        <v>6.8484233072352074E-2</v>
      </c>
      <c r="O185" s="357">
        <v>8.6364678510523651E-2</v>
      </c>
      <c r="P185" s="357">
        <v>-4.2733919039052881E-2</v>
      </c>
      <c r="Q185" s="357">
        <v>1.8078372613083982E-2</v>
      </c>
    </row>
    <row r="186" spans="1:17" ht="17.100000000000001" customHeight="1" x14ac:dyDescent="0.2">
      <c r="A186" s="188">
        <v>75</v>
      </c>
      <c r="B186" s="511" t="s">
        <v>88</v>
      </c>
      <c r="C186" s="357"/>
      <c r="D186" s="357">
        <v>6.5034627936158884E-2</v>
      </c>
      <c r="E186" s="357">
        <v>3.2774908361479449E-2</v>
      </c>
      <c r="F186" s="357">
        <v>0.29216618663826366</v>
      </c>
      <c r="G186" s="357">
        <v>0.22546625210298199</v>
      </c>
      <c r="H186" s="357">
        <v>0.1828894432309156</v>
      </c>
      <c r="I186" s="357">
        <v>0.11812748292193387</v>
      </c>
      <c r="J186" s="357">
        <v>8.8309175095580894E-2</v>
      </c>
      <c r="K186" s="357">
        <v>5.8553389158742197E-2</v>
      </c>
      <c r="L186" s="357">
        <v>0.11741462253462642</v>
      </c>
      <c r="M186" s="357">
        <v>8.4202848212983294E-2</v>
      </c>
      <c r="N186" s="357">
        <v>0.25260455359003364</v>
      </c>
      <c r="O186" s="357">
        <v>0.24141959882867958</v>
      </c>
      <c r="P186" s="357">
        <v>0.11382176912277719</v>
      </c>
      <c r="Q186" s="357">
        <v>3.0208086960956892E-2</v>
      </c>
    </row>
    <row r="187" spans="1:17" ht="17.100000000000001" customHeight="1" x14ac:dyDescent="0.2">
      <c r="A187" s="188">
        <v>80</v>
      </c>
      <c r="B187" s="512" t="s">
        <v>377</v>
      </c>
      <c r="C187" s="357"/>
      <c r="D187" s="357">
        <v>-0.10703076050890947</v>
      </c>
      <c r="E187" s="357">
        <v>7.3714332502737179E-2</v>
      </c>
      <c r="F187" s="357">
        <v>0.17010734714116582</v>
      </c>
      <c r="G187" s="357">
        <v>0.17709658003657713</v>
      </c>
      <c r="H187" s="357">
        <v>0.19681074960306089</v>
      </c>
      <c r="I187" s="357">
        <v>0.13408095067312598</v>
      </c>
      <c r="J187" s="357">
        <v>0.10318603834817264</v>
      </c>
      <c r="K187" s="357">
        <v>8.4243579917900213E-2</v>
      </c>
      <c r="L187" s="357">
        <v>0.17003523372972551</v>
      </c>
      <c r="M187" s="357">
        <v>6.4968029718664777E-2</v>
      </c>
      <c r="N187" s="357">
        <v>0.21818701274673646</v>
      </c>
      <c r="O187" s="357">
        <v>0.12236318761988385</v>
      </c>
      <c r="P187" s="357">
        <v>0.17093980817079091</v>
      </c>
      <c r="Q187" s="357">
        <v>-0.1070992587532974</v>
      </c>
    </row>
    <row r="188" spans="1:17" ht="17.100000000000001" customHeight="1" x14ac:dyDescent="0.2">
      <c r="A188" s="188">
        <v>85</v>
      </c>
      <c r="B188" s="512" t="s">
        <v>378</v>
      </c>
      <c r="C188" s="357"/>
      <c r="D188" s="357">
        <v>-9.8373338467083737E-2</v>
      </c>
      <c r="E188" s="357">
        <v>9.9155178428103952E-2</v>
      </c>
      <c r="F188" s="357">
        <v>0.31848202347598753</v>
      </c>
      <c r="G188" s="357">
        <v>0.18601640655576435</v>
      </c>
      <c r="H188" s="357">
        <v>0.12067716490297697</v>
      </c>
      <c r="I188" s="357">
        <v>6.0016831396612291E-2</v>
      </c>
      <c r="J188" s="357">
        <v>6.5339278265518441E-2</v>
      </c>
      <c r="K188" s="357">
        <v>5.5597726949974779E-2</v>
      </c>
      <c r="L188" s="357">
        <v>0.10304453077196296</v>
      </c>
      <c r="M188" s="357">
        <v>2.7866334298412898E-2</v>
      </c>
      <c r="N188" s="357">
        <v>0.32698301447886657</v>
      </c>
      <c r="O188" s="357">
        <v>4.4049954192165952E-2</v>
      </c>
      <c r="P188" s="357">
        <v>2.5417348585166089E-3</v>
      </c>
      <c r="Q188" s="357">
        <v>0.18595347763092618</v>
      </c>
    </row>
    <row r="189" spans="1:17" ht="17.100000000000001" customHeight="1" x14ac:dyDescent="0.2">
      <c r="A189" s="188">
        <v>91</v>
      </c>
      <c r="B189" s="512" t="s">
        <v>379</v>
      </c>
      <c r="C189" s="357"/>
      <c r="D189" s="357">
        <v>0.10858266736006961</v>
      </c>
      <c r="E189" s="357">
        <v>6.5713647436178579E-3</v>
      </c>
      <c r="F189" s="357">
        <v>0.23723485513342535</v>
      </c>
      <c r="G189" s="357">
        <v>2.0839576796229053E-2</v>
      </c>
      <c r="H189" s="357">
        <v>0.11230766489384281</v>
      </c>
      <c r="I189" s="357">
        <v>0.10169768130941881</v>
      </c>
      <c r="J189" s="357">
        <v>5.8138537219897923E-2</v>
      </c>
      <c r="K189" s="357">
        <v>0.12372765211972814</v>
      </c>
      <c r="L189" s="357">
        <v>5.641551373636311E-2</v>
      </c>
      <c r="M189" s="357">
        <v>3.1104508737215042E-2</v>
      </c>
      <c r="N189" s="357">
        <v>8.8282301388929785E-2</v>
      </c>
      <c r="O189" s="357">
        <v>6.0143324793275443E-2</v>
      </c>
      <c r="P189" s="357">
        <v>3.6429492861465684E-2</v>
      </c>
      <c r="Q189" s="357">
        <v>0.11195118686543459</v>
      </c>
    </row>
    <row r="190" spans="1:17" ht="17.100000000000001" customHeight="1" thickBot="1" x14ac:dyDescent="0.25">
      <c r="A190" s="481"/>
      <c r="B190" s="513" t="s">
        <v>4</v>
      </c>
      <c r="C190" s="462"/>
      <c r="D190" s="462">
        <v>8.3975062924944055E-2</v>
      </c>
      <c r="E190" s="462">
        <v>6.4944890966711188E-2</v>
      </c>
      <c r="F190" s="462">
        <v>0.1055840810190265</v>
      </c>
      <c r="G190" s="462">
        <v>0.10981909062481354</v>
      </c>
      <c r="H190" s="462">
        <v>5.4811169075841049E-2</v>
      </c>
      <c r="I190" s="462">
        <v>5.4161913550324625E-2</v>
      </c>
      <c r="J190" s="462">
        <v>6.9091632818919502E-2</v>
      </c>
      <c r="K190" s="462">
        <v>7.147037314631155E-2</v>
      </c>
      <c r="L190" s="462">
        <v>9.3318461067650738E-2</v>
      </c>
      <c r="M190" s="462">
        <v>4.8608371057280442E-2</v>
      </c>
      <c r="N190" s="462">
        <v>8.9931975720608959E-2</v>
      </c>
      <c r="O190" s="462">
        <v>6.5361072784791086E-2</v>
      </c>
      <c r="P190" s="462">
        <v>5.2996734837148063E-2</v>
      </c>
      <c r="Q190" s="462">
        <v>5.7197204937781354E-2</v>
      </c>
    </row>
    <row r="191" spans="1:17" ht="17.100000000000001" customHeight="1" thickTop="1" x14ac:dyDescent="0.2">
      <c r="B191" s="459" t="s">
        <v>405</v>
      </c>
    </row>
    <row r="192" spans="1:17" ht="17.100000000000001" customHeight="1" x14ac:dyDescent="0.2">
      <c r="B192" s="459" t="s">
        <v>319</v>
      </c>
    </row>
  </sheetData>
  <mergeCells count="18">
    <mergeCell ref="A165:A166"/>
    <mergeCell ref="B165:B166"/>
    <mergeCell ref="A4:A5"/>
    <mergeCell ref="B4:B5"/>
    <mergeCell ref="A35:A36"/>
    <mergeCell ref="B35:B36"/>
    <mergeCell ref="A66:A67"/>
    <mergeCell ref="B66:B67"/>
    <mergeCell ref="A99:A100"/>
    <mergeCell ref="B99:B100"/>
    <mergeCell ref="A132:A133"/>
    <mergeCell ref="B132:B133"/>
    <mergeCell ref="A162:Q162"/>
    <mergeCell ref="A1:Q1"/>
    <mergeCell ref="A32:Q32"/>
    <mergeCell ref="A63:Q63"/>
    <mergeCell ref="A96:Q96"/>
    <mergeCell ref="A129:Q12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firstPageNumber="9" orientation="landscape" useFirstPageNumber="1" r:id="rId1"/>
  <headerFooter>
    <oddHeader>&amp;C&amp;"Arial Black,Normal"&amp;8TABLEAU DE BORD DE L’ECONOMIE - SECTEUR REEL</oddHeader>
    <oddFooter>&amp;C
&amp;P</oddFooter>
  </headerFooter>
  <rowBreaks count="5" manualBreakCount="5">
    <brk id="31" max="15" man="1"/>
    <brk id="62" max="16383" man="1"/>
    <brk id="95" max="15" man="1"/>
    <brk id="128" max="15" man="1"/>
    <brk id="161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73"/>
  <sheetViews>
    <sheetView topLeftCell="A63" zoomScale="80" zoomScaleNormal="80" workbookViewId="0">
      <selection activeCell="F78" sqref="F78"/>
    </sheetView>
  </sheetViews>
  <sheetFormatPr baseColWidth="10" defaultColWidth="9.140625" defaultRowHeight="14.25" x14ac:dyDescent="0.2"/>
  <cols>
    <col min="1" max="1" width="10.140625" style="469" customWidth="1"/>
    <col min="2" max="2" width="36.5703125" style="469" customWidth="1"/>
    <col min="3" max="4" width="10" style="469" customWidth="1"/>
    <col min="5" max="5" width="9.7109375" style="469" customWidth="1"/>
    <col min="6" max="8" width="10" style="469" customWidth="1"/>
    <col min="9" max="9" width="9.7109375" style="469" customWidth="1"/>
    <col min="10" max="13" width="10" style="469" customWidth="1"/>
    <col min="14" max="16" width="10.28515625" style="469" customWidth="1"/>
    <col min="17" max="17" width="9.7109375" style="469" customWidth="1"/>
    <col min="18" max="19" width="10" style="469" customWidth="1"/>
    <col min="20" max="16384" width="9.140625" style="469"/>
  </cols>
  <sheetData>
    <row r="1" spans="1:19" customFormat="1" ht="34.5" customHeight="1" x14ac:dyDescent="0.2">
      <c r="A1" s="685" t="s">
        <v>412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</row>
    <row r="2" spans="1:19" ht="15" x14ac:dyDescent="0.25">
      <c r="A2" s="468"/>
    </row>
    <row r="4" spans="1:19" s="470" customFormat="1" ht="42.95" customHeight="1" x14ac:dyDescent="0.2">
      <c r="A4" s="523" t="s">
        <v>381</v>
      </c>
      <c r="B4" s="881" t="s">
        <v>382</v>
      </c>
      <c r="C4" s="881" t="s">
        <v>383</v>
      </c>
      <c r="D4" s="881" t="s">
        <v>384</v>
      </c>
      <c r="E4" s="881" t="s">
        <v>385</v>
      </c>
      <c r="F4" s="881" t="s">
        <v>386</v>
      </c>
      <c r="G4" s="881" t="s">
        <v>387</v>
      </c>
      <c r="H4" s="881" t="s">
        <v>388</v>
      </c>
      <c r="I4" s="881" t="s">
        <v>389</v>
      </c>
      <c r="J4" s="881" t="s">
        <v>390</v>
      </c>
      <c r="K4" s="881" t="s">
        <v>391</v>
      </c>
      <c r="L4" s="881" t="s">
        <v>392</v>
      </c>
      <c r="M4" s="881" t="s">
        <v>393</v>
      </c>
      <c r="N4" s="881" t="s">
        <v>394</v>
      </c>
      <c r="O4" s="881" t="s">
        <v>477</v>
      </c>
      <c r="P4" s="881" t="s">
        <v>478</v>
      </c>
      <c r="Q4" s="881" t="s">
        <v>479</v>
      </c>
      <c r="R4" s="881" t="s">
        <v>482</v>
      </c>
      <c r="S4" s="524" t="s">
        <v>483</v>
      </c>
    </row>
    <row r="5" spans="1:19" s="471" customFormat="1" ht="18" customHeight="1" x14ac:dyDescent="0.2">
      <c r="A5" s="666"/>
      <c r="B5" s="882" t="s">
        <v>64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521"/>
    </row>
    <row r="6" spans="1:19" s="471" customFormat="1" ht="18" customHeight="1" x14ac:dyDescent="0.2">
      <c r="A6" s="666">
        <v>1</v>
      </c>
      <c r="B6" s="667" t="s">
        <v>52</v>
      </c>
      <c r="C6" s="668">
        <v>822</v>
      </c>
      <c r="D6" s="668">
        <v>867</v>
      </c>
      <c r="E6" s="668">
        <v>892</v>
      </c>
      <c r="F6" s="668">
        <v>902</v>
      </c>
      <c r="G6" s="668">
        <v>899</v>
      </c>
      <c r="H6" s="668">
        <v>866</v>
      </c>
      <c r="I6" s="668">
        <v>878</v>
      </c>
      <c r="J6" s="668">
        <v>856</v>
      </c>
      <c r="K6" s="668">
        <v>878</v>
      </c>
      <c r="L6" s="668">
        <v>859</v>
      </c>
      <c r="M6" s="668">
        <v>858</v>
      </c>
      <c r="N6" s="668">
        <v>883</v>
      </c>
      <c r="O6" s="668">
        <v>867</v>
      </c>
      <c r="P6" s="668">
        <v>904</v>
      </c>
      <c r="Q6" s="668">
        <v>904</v>
      </c>
      <c r="R6" s="668">
        <v>907</v>
      </c>
      <c r="S6" s="521">
        <v>926</v>
      </c>
    </row>
    <row r="7" spans="1:19" s="471" customFormat="1" ht="18" customHeight="1" x14ac:dyDescent="0.2">
      <c r="A7" s="666">
        <v>3</v>
      </c>
      <c r="B7" s="667" t="s">
        <v>362</v>
      </c>
      <c r="C7" s="668">
        <v>334</v>
      </c>
      <c r="D7" s="668">
        <v>313</v>
      </c>
      <c r="E7" s="668">
        <v>271</v>
      </c>
      <c r="F7" s="668">
        <v>358</v>
      </c>
      <c r="G7" s="668">
        <v>369</v>
      </c>
      <c r="H7" s="668">
        <v>320</v>
      </c>
      <c r="I7" s="668">
        <v>271</v>
      </c>
      <c r="J7" s="668">
        <v>362</v>
      </c>
      <c r="K7" s="668">
        <v>365</v>
      </c>
      <c r="L7" s="668">
        <v>314</v>
      </c>
      <c r="M7" s="668">
        <v>257</v>
      </c>
      <c r="N7" s="668">
        <v>344</v>
      </c>
      <c r="O7" s="668">
        <v>328</v>
      </c>
      <c r="P7" s="668">
        <v>334</v>
      </c>
      <c r="Q7" s="668">
        <v>279</v>
      </c>
      <c r="R7" s="668">
        <v>359</v>
      </c>
      <c r="S7" s="521">
        <v>371</v>
      </c>
    </row>
    <row r="8" spans="1:19" s="471" customFormat="1" ht="18" customHeight="1" x14ac:dyDescent="0.2">
      <c r="A8" s="520">
        <v>4</v>
      </c>
      <c r="B8" s="472" t="s">
        <v>54</v>
      </c>
      <c r="C8" s="473">
        <v>55</v>
      </c>
      <c r="D8" s="473">
        <v>55</v>
      </c>
      <c r="E8" s="473">
        <v>56</v>
      </c>
      <c r="F8" s="473">
        <v>56</v>
      </c>
      <c r="G8" s="473">
        <v>56</v>
      </c>
      <c r="H8" s="473">
        <v>57</v>
      </c>
      <c r="I8" s="473">
        <v>57</v>
      </c>
      <c r="J8" s="473">
        <v>58</v>
      </c>
      <c r="K8" s="473">
        <v>58</v>
      </c>
      <c r="L8" s="473">
        <v>59</v>
      </c>
      <c r="M8" s="473">
        <v>59</v>
      </c>
      <c r="N8" s="473">
        <v>59</v>
      </c>
      <c r="O8" s="473">
        <v>59</v>
      </c>
      <c r="P8" s="473">
        <v>59</v>
      </c>
      <c r="Q8" s="473">
        <v>60</v>
      </c>
      <c r="R8" s="473">
        <v>60</v>
      </c>
      <c r="S8" s="522">
        <v>60</v>
      </c>
    </row>
    <row r="9" spans="1:19" s="471" customFormat="1" ht="18" customHeight="1" x14ac:dyDescent="0.2">
      <c r="A9" s="666"/>
      <c r="B9" s="882" t="s">
        <v>65</v>
      </c>
      <c r="C9" s="668"/>
      <c r="D9" s="668"/>
      <c r="E9" s="668"/>
      <c r="F9" s="668"/>
      <c r="G9" s="668"/>
      <c r="H9" s="668"/>
      <c r="I9" s="668"/>
      <c r="J9" s="668"/>
      <c r="K9" s="668"/>
      <c r="L9" s="668"/>
      <c r="M9" s="668"/>
      <c r="N9" s="668"/>
      <c r="O9" s="668"/>
      <c r="P9" s="668"/>
      <c r="Q9" s="668"/>
      <c r="R9" s="668"/>
      <c r="S9" s="521"/>
    </row>
    <row r="10" spans="1:19" s="471" customFormat="1" ht="18" customHeight="1" x14ac:dyDescent="0.2">
      <c r="A10" s="666">
        <v>10</v>
      </c>
      <c r="B10" s="667" t="s">
        <v>395</v>
      </c>
      <c r="C10" s="668">
        <v>312</v>
      </c>
      <c r="D10" s="668">
        <v>315</v>
      </c>
      <c r="E10" s="668">
        <v>331</v>
      </c>
      <c r="F10" s="668">
        <v>369</v>
      </c>
      <c r="G10" s="668">
        <v>388</v>
      </c>
      <c r="H10" s="668">
        <v>459</v>
      </c>
      <c r="I10" s="668">
        <v>110</v>
      </c>
      <c r="J10" s="668">
        <v>21</v>
      </c>
      <c r="K10" s="668">
        <v>16</v>
      </c>
      <c r="L10" s="668">
        <v>4</v>
      </c>
      <c r="M10" s="668">
        <v>309</v>
      </c>
      <c r="N10" s="668">
        <v>371</v>
      </c>
      <c r="O10" s="668">
        <v>341</v>
      </c>
      <c r="P10" s="668">
        <v>249</v>
      </c>
      <c r="Q10" s="668">
        <v>304</v>
      </c>
      <c r="R10" s="668">
        <v>394</v>
      </c>
      <c r="S10" s="521">
        <v>241</v>
      </c>
    </row>
    <row r="11" spans="1:19" s="471" customFormat="1" ht="18" customHeight="1" x14ac:dyDescent="0.2">
      <c r="A11" s="666">
        <v>15</v>
      </c>
      <c r="B11" s="667" t="s">
        <v>364</v>
      </c>
      <c r="C11" s="668">
        <v>210</v>
      </c>
      <c r="D11" s="668">
        <v>216</v>
      </c>
      <c r="E11" s="668">
        <v>217</v>
      </c>
      <c r="F11" s="668">
        <v>214</v>
      </c>
      <c r="G11" s="668">
        <v>207</v>
      </c>
      <c r="H11" s="668">
        <v>196</v>
      </c>
      <c r="I11" s="668">
        <v>187</v>
      </c>
      <c r="J11" s="668">
        <v>181</v>
      </c>
      <c r="K11" s="668">
        <v>178</v>
      </c>
      <c r="L11" s="668">
        <v>177</v>
      </c>
      <c r="M11" s="668">
        <v>177</v>
      </c>
      <c r="N11" s="668">
        <v>178</v>
      </c>
      <c r="O11" s="668">
        <v>179</v>
      </c>
      <c r="P11" s="668">
        <v>181</v>
      </c>
      <c r="Q11" s="668">
        <v>182</v>
      </c>
      <c r="R11" s="668">
        <v>182</v>
      </c>
      <c r="S11" s="521">
        <v>183</v>
      </c>
    </row>
    <row r="12" spans="1:19" s="471" customFormat="1" ht="18" customHeight="1" x14ac:dyDescent="0.2">
      <c r="A12" s="666">
        <v>17</v>
      </c>
      <c r="B12" s="667" t="s">
        <v>365</v>
      </c>
      <c r="C12" s="668">
        <v>45</v>
      </c>
      <c r="D12" s="668">
        <v>36</v>
      </c>
      <c r="E12" s="668">
        <v>50</v>
      </c>
      <c r="F12" s="668">
        <v>57</v>
      </c>
      <c r="G12" s="668">
        <v>50</v>
      </c>
      <c r="H12" s="668">
        <v>38</v>
      </c>
      <c r="I12" s="668">
        <v>35</v>
      </c>
      <c r="J12" s="668">
        <v>50</v>
      </c>
      <c r="K12" s="668">
        <v>41</v>
      </c>
      <c r="L12" s="668">
        <v>40</v>
      </c>
      <c r="M12" s="668">
        <v>49</v>
      </c>
      <c r="N12" s="668">
        <v>66</v>
      </c>
      <c r="O12" s="668">
        <v>57</v>
      </c>
      <c r="P12" s="668">
        <v>45</v>
      </c>
      <c r="Q12" s="668">
        <v>60</v>
      </c>
      <c r="R12" s="668">
        <v>57</v>
      </c>
      <c r="S12" s="521">
        <v>48</v>
      </c>
    </row>
    <row r="13" spans="1:19" s="471" customFormat="1" ht="18" customHeight="1" x14ac:dyDescent="0.2">
      <c r="A13" s="666">
        <v>20</v>
      </c>
      <c r="B13" s="667" t="s">
        <v>366</v>
      </c>
      <c r="C13" s="668">
        <v>54</v>
      </c>
      <c r="D13" s="668">
        <v>49</v>
      </c>
      <c r="E13" s="668">
        <v>42</v>
      </c>
      <c r="F13" s="668">
        <v>63</v>
      </c>
      <c r="G13" s="668">
        <v>49</v>
      </c>
      <c r="H13" s="668">
        <v>36</v>
      </c>
      <c r="I13" s="668">
        <v>36</v>
      </c>
      <c r="J13" s="668">
        <v>62</v>
      </c>
      <c r="K13" s="668">
        <v>46</v>
      </c>
      <c r="L13" s="668">
        <v>41</v>
      </c>
      <c r="M13" s="668">
        <v>38</v>
      </c>
      <c r="N13" s="668">
        <v>55</v>
      </c>
      <c r="O13" s="668">
        <v>58</v>
      </c>
      <c r="P13" s="668">
        <v>41</v>
      </c>
      <c r="Q13" s="668">
        <v>44</v>
      </c>
      <c r="R13" s="668">
        <v>48</v>
      </c>
      <c r="S13" s="521">
        <v>62</v>
      </c>
    </row>
    <row r="14" spans="1:19" s="471" customFormat="1" ht="18" customHeight="1" x14ac:dyDescent="0.2">
      <c r="A14" s="666">
        <v>26</v>
      </c>
      <c r="B14" s="667" t="s">
        <v>56</v>
      </c>
      <c r="C14" s="668">
        <v>17</v>
      </c>
      <c r="D14" s="668">
        <v>26</v>
      </c>
      <c r="E14" s="668">
        <v>27</v>
      </c>
      <c r="F14" s="668">
        <v>19</v>
      </c>
      <c r="G14" s="668">
        <v>17</v>
      </c>
      <c r="H14" s="668">
        <v>19</v>
      </c>
      <c r="I14" s="668">
        <v>28</v>
      </c>
      <c r="J14" s="668">
        <v>19</v>
      </c>
      <c r="K14" s="668">
        <v>7</v>
      </c>
      <c r="L14" s="668">
        <v>19</v>
      </c>
      <c r="M14" s="668">
        <v>18</v>
      </c>
      <c r="N14" s="668">
        <v>16</v>
      </c>
      <c r="O14" s="668">
        <v>24</v>
      </c>
      <c r="P14" s="668">
        <v>17</v>
      </c>
      <c r="Q14" s="668">
        <v>24</v>
      </c>
      <c r="R14" s="668">
        <v>13</v>
      </c>
      <c r="S14" s="521">
        <v>22</v>
      </c>
    </row>
    <row r="15" spans="1:19" s="471" customFormat="1" ht="18" customHeight="1" x14ac:dyDescent="0.2">
      <c r="A15" s="666">
        <v>28</v>
      </c>
      <c r="B15" s="667" t="s">
        <v>396</v>
      </c>
      <c r="C15" s="668">
        <v>40</v>
      </c>
      <c r="D15" s="668">
        <v>60</v>
      </c>
      <c r="E15" s="668">
        <v>63</v>
      </c>
      <c r="F15" s="668">
        <v>46</v>
      </c>
      <c r="G15" s="668">
        <v>45</v>
      </c>
      <c r="H15" s="668">
        <v>57</v>
      </c>
      <c r="I15" s="668">
        <v>79</v>
      </c>
      <c r="J15" s="668">
        <v>54</v>
      </c>
      <c r="K15" s="668">
        <v>23</v>
      </c>
      <c r="L15" s="668">
        <v>53</v>
      </c>
      <c r="M15" s="668">
        <v>53</v>
      </c>
      <c r="N15" s="668">
        <v>47</v>
      </c>
      <c r="O15" s="668">
        <v>67</v>
      </c>
      <c r="P15" s="668">
        <v>49</v>
      </c>
      <c r="Q15" s="668">
        <v>68</v>
      </c>
      <c r="R15" s="668">
        <v>38</v>
      </c>
      <c r="S15" s="521">
        <v>62</v>
      </c>
    </row>
    <row r="16" spans="1:19" s="471" customFormat="1" ht="18" customHeight="1" x14ac:dyDescent="0.2">
      <c r="A16" s="666">
        <v>29</v>
      </c>
      <c r="B16" s="667" t="s">
        <v>397</v>
      </c>
      <c r="C16" s="668">
        <v>55</v>
      </c>
      <c r="D16" s="668">
        <v>60</v>
      </c>
      <c r="E16" s="668">
        <v>57</v>
      </c>
      <c r="F16" s="668">
        <v>63</v>
      </c>
      <c r="G16" s="668">
        <v>55</v>
      </c>
      <c r="H16" s="668">
        <v>57</v>
      </c>
      <c r="I16" s="668">
        <v>51</v>
      </c>
      <c r="J16" s="668">
        <v>45</v>
      </c>
      <c r="K16" s="668">
        <v>49</v>
      </c>
      <c r="L16" s="668">
        <v>51</v>
      </c>
      <c r="M16" s="668">
        <v>50</v>
      </c>
      <c r="N16" s="668">
        <v>54</v>
      </c>
      <c r="O16" s="668">
        <v>56</v>
      </c>
      <c r="P16" s="668">
        <v>52</v>
      </c>
      <c r="Q16" s="668">
        <v>55</v>
      </c>
      <c r="R16" s="668">
        <v>57</v>
      </c>
      <c r="S16" s="521">
        <v>56</v>
      </c>
    </row>
    <row r="17" spans="1:19" s="471" customFormat="1" ht="18" customHeight="1" x14ac:dyDescent="0.2">
      <c r="A17" s="520">
        <v>40</v>
      </c>
      <c r="B17" s="472" t="s">
        <v>370</v>
      </c>
      <c r="C17" s="473">
        <v>60</v>
      </c>
      <c r="D17" s="473">
        <v>58</v>
      </c>
      <c r="E17" s="473">
        <v>62</v>
      </c>
      <c r="F17" s="473">
        <v>63</v>
      </c>
      <c r="G17" s="473">
        <v>62</v>
      </c>
      <c r="H17" s="473">
        <v>61</v>
      </c>
      <c r="I17" s="473">
        <v>60</v>
      </c>
      <c r="J17" s="473">
        <v>62</v>
      </c>
      <c r="K17" s="473">
        <v>62</v>
      </c>
      <c r="L17" s="473">
        <v>61</v>
      </c>
      <c r="M17" s="473">
        <v>63</v>
      </c>
      <c r="N17" s="473">
        <v>64</v>
      </c>
      <c r="O17" s="473">
        <v>63</v>
      </c>
      <c r="P17" s="473">
        <v>61</v>
      </c>
      <c r="Q17" s="473">
        <v>64</v>
      </c>
      <c r="R17" s="473">
        <v>65</v>
      </c>
      <c r="S17" s="522">
        <v>64</v>
      </c>
    </row>
    <row r="18" spans="1:19" s="471" customFormat="1" ht="18" customHeight="1" x14ac:dyDescent="0.2">
      <c r="A18" s="666"/>
      <c r="B18" s="882" t="s">
        <v>398</v>
      </c>
      <c r="C18" s="668"/>
      <c r="D18" s="668"/>
      <c r="E18" s="668"/>
      <c r="F18" s="668"/>
      <c r="G18" s="668"/>
      <c r="H18" s="668"/>
      <c r="I18" s="668"/>
      <c r="J18" s="668"/>
      <c r="K18" s="668"/>
      <c r="L18" s="668"/>
      <c r="M18" s="668"/>
      <c r="N18" s="668"/>
      <c r="O18" s="668"/>
      <c r="P18" s="668"/>
      <c r="Q18" s="668"/>
      <c r="R18" s="668"/>
      <c r="S18" s="521"/>
    </row>
    <row r="19" spans="1:19" s="471" customFormat="1" ht="18" customHeight="1" x14ac:dyDescent="0.2">
      <c r="A19" s="666">
        <v>45</v>
      </c>
      <c r="B19" s="667" t="s">
        <v>228</v>
      </c>
      <c r="C19" s="668">
        <v>520</v>
      </c>
      <c r="D19" s="668">
        <v>559</v>
      </c>
      <c r="E19" s="668">
        <v>566</v>
      </c>
      <c r="F19" s="668">
        <v>558</v>
      </c>
      <c r="G19" s="668">
        <v>541</v>
      </c>
      <c r="H19" s="668">
        <v>504</v>
      </c>
      <c r="I19" s="668">
        <v>495</v>
      </c>
      <c r="J19" s="668">
        <v>499</v>
      </c>
      <c r="K19" s="668">
        <v>519</v>
      </c>
      <c r="L19" s="668">
        <v>555</v>
      </c>
      <c r="M19" s="668">
        <v>594</v>
      </c>
      <c r="N19" s="668">
        <v>605</v>
      </c>
      <c r="O19" s="668">
        <v>646</v>
      </c>
      <c r="P19" s="668">
        <v>626</v>
      </c>
      <c r="Q19" s="668">
        <v>596</v>
      </c>
      <c r="R19" s="668">
        <v>620</v>
      </c>
      <c r="S19" s="521">
        <v>611</v>
      </c>
    </row>
    <row r="20" spans="1:19" s="471" customFormat="1" ht="18" customHeight="1" x14ac:dyDescent="0.2">
      <c r="A20" s="666">
        <v>50</v>
      </c>
      <c r="B20" s="667" t="s">
        <v>371</v>
      </c>
      <c r="C20" s="668">
        <v>564</v>
      </c>
      <c r="D20" s="668">
        <v>566</v>
      </c>
      <c r="E20" s="668">
        <v>551</v>
      </c>
      <c r="F20" s="668">
        <v>592</v>
      </c>
      <c r="G20" s="668">
        <v>585</v>
      </c>
      <c r="H20" s="668">
        <v>550</v>
      </c>
      <c r="I20" s="668">
        <v>535</v>
      </c>
      <c r="J20" s="668">
        <v>569</v>
      </c>
      <c r="K20" s="668">
        <v>577</v>
      </c>
      <c r="L20" s="668">
        <v>555</v>
      </c>
      <c r="M20" s="668">
        <v>535</v>
      </c>
      <c r="N20" s="668">
        <v>587</v>
      </c>
      <c r="O20" s="668">
        <v>579</v>
      </c>
      <c r="P20" s="668">
        <v>590</v>
      </c>
      <c r="Q20" s="668">
        <v>572</v>
      </c>
      <c r="R20" s="668">
        <v>606</v>
      </c>
      <c r="S20" s="521">
        <v>623</v>
      </c>
    </row>
    <row r="21" spans="1:19" s="471" customFormat="1" ht="18" customHeight="1" x14ac:dyDescent="0.2">
      <c r="A21" s="666">
        <v>55</v>
      </c>
      <c r="B21" s="667" t="s">
        <v>372</v>
      </c>
      <c r="C21" s="668">
        <v>95</v>
      </c>
      <c r="D21" s="668">
        <v>107</v>
      </c>
      <c r="E21" s="668">
        <v>69</v>
      </c>
      <c r="F21" s="668">
        <v>92</v>
      </c>
      <c r="G21" s="668">
        <v>158</v>
      </c>
      <c r="H21" s="668">
        <v>155</v>
      </c>
      <c r="I21" s="668">
        <v>6</v>
      </c>
      <c r="J21" s="668">
        <v>6</v>
      </c>
      <c r="K21" s="668">
        <v>21</v>
      </c>
      <c r="L21" s="668">
        <v>48</v>
      </c>
      <c r="M21" s="668">
        <v>7</v>
      </c>
      <c r="N21" s="668">
        <v>60</v>
      </c>
      <c r="O21" s="668">
        <v>166</v>
      </c>
      <c r="P21" s="668">
        <v>166</v>
      </c>
      <c r="Q21" s="668">
        <v>15</v>
      </c>
      <c r="R21" s="668">
        <v>72</v>
      </c>
      <c r="S21" s="521">
        <v>141</v>
      </c>
    </row>
    <row r="22" spans="1:19" s="471" customFormat="1" ht="18" customHeight="1" x14ac:dyDescent="0.2">
      <c r="A22" s="666">
        <v>60</v>
      </c>
      <c r="B22" s="667" t="s">
        <v>373</v>
      </c>
      <c r="C22" s="668">
        <v>384</v>
      </c>
      <c r="D22" s="668">
        <v>310</v>
      </c>
      <c r="E22" s="668">
        <v>351</v>
      </c>
      <c r="F22" s="668">
        <v>398</v>
      </c>
      <c r="G22" s="668">
        <v>418</v>
      </c>
      <c r="H22" s="668">
        <v>349</v>
      </c>
      <c r="I22" s="668">
        <v>290</v>
      </c>
      <c r="J22" s="668">
        <v>332</v>
      </c>
      <c r="K22" s="668">
        <v>412</v>
      </c>
      <c r="L22" s="668">
        <v>330</v>
      </c>
      <c r="M22" s="668">
        <v>328</v>
      </c>
      <c r="N22" s="668">
        <v>390</v>
      </c>
      <c r="O22" s="668">
        <v>405</v>
      </c>
      <c r="P22" s="668">
        <v>367</v>
      </c>
      <c r="Q22" s="668">
        <v>398</v>
      </c>
      <c r="R22" s="668">
        <v>395</v>
      </c>
      <c r="S22" s="521">
        <v>384</v>
      </c>
    </row>
    <row r="23" spans="1:19" s="471" customFormat="1" ht="18" customHeight="1" x14ac:dyDescent="0.2">
      <c r="A23" s="666">
        <v>64</v>
      </c>
      <c r="B23" s="667" t="s">
        <v>374</v>
      </c>
      <c r="C23" s="668">
        <v>289</v>
      </c>
      <c r="D23" s="668">
        <v>158</v>
      </c>
      <c r="E23" s="668">
        <v>175</v>
      </c>
      <c r="F23" s="668">
        <v>179</v>
      </c>
      <c r="G23" s="668">
        <v>227</v>
      </c>
      <c r="H23" s="668">
        <v>203</v>
      </c>
      <c r="I23" s="668">
        <v>199</v>
      </c>
      <c r="J23" s="668">
        <v>227</v>
      </c>
      <c r="K23" s="668">
        <v>253</v>
      </c>
      <c r="L23" s="668">
        <v>213</v>
      </c>
      <c r="M23" s="668">
        <v>213</v>
      </c>
      <c r="N23" s="668">
        <v>247</v>
      </c>
      <c r="O23" s="668">
        <v>265</v>
      </c>
      <c r="P23" s="668">
        <v>242</v>
      </c>
      <c r="Q23" s="668">
        <v>274</v>
      </c>
      <c r="R23" s="668">
        <v>283</v>
      </c>
      <c r="S23" s="521">
        <v>307</v>
      </c>
    </row>
    <row r="24" spans="1:19" s="471" customFormat="1" ht="18" customHeight="1" x14ac:dyDescent="0.2">
      <c r="A24" s="666">
        <v>65</v>
      </c>
      <c r="B24" s="667" t="s">
        <v>375</v>
      </c>
      <c r="C24" s="668">
        <v>178</v>
      </c>
      <c r="D24" s="668">
        <v>174</v>
      </c>
      <c r="E24" s="668">
        <v>178</v>
      </c>
      <c r="F24" s="668">
        <v>197</v>
      </c>
      <c r="G24" s="668">
        <v>193</v>
      </c>
      <c r="H24" s="668">
        <v>174</v>
      </c>
      <c r="I24" s="668">
        <v>174</v>
      </c>
      <c r="J24" s="668">
        <v>193</v>
      </c>
      <c r="K24" s="668">
        <v>204</v>
      </c>
      <c r="L24" s="668">
        <v>204</v>
      </c>
      <c r="M24" s="668">
        <v>212</v>
      </c>
      <c r="N24" s="668">
        <v>213</v>
      </c>
      <c r="O24" s="668">
        <v>218</v>
      </c>
      <c r="P24" s="668">
        <v>209</v>
      </c>
      <c r="Q24" s="668">
        <v>201</v>
      </c>
      <c r="R24" s="668">
        <v>221</v>
      </c>
      <c r="S24" s="521">
        <v>232</v>
      </c>
    </row>
    <row r="25" spans="1:19" s="471" customFormat="1" ht="18" customHeight="1" x14ac:dyDescent="0.2">
      <c r="A25" s="666">
        <v>71</v>
      </c>
      <c r="B25" s="667" t="s">
        <v>376</v>
      </c>
      <c r="C25" s="668">
        <v>411</v>
      </c>
      <c r="D25" s="668">
        <v>430</v>
      </c>
      <c r="E25" s="668">
        <v>429</v>
      </c>
      <c r="F25" s="668">
        <v>423</v>
      </c>
      <c r="G25" s="668">
        <v>415</v>
      </c>
      <c r="H25" s="668">
        <v>395</v>
      </c>
      <c r="I25" s="668">
        <v>390</v>
      </c>
      <c r="J25" s="668">
        <v>387</v>
      </c>
      <c r="K25" s="668">
        <v>388</v>
      </c>
      <c r="L25" s="668">
        <v>391</v>
      </c>
      <c r="M25" s="668">
        <v>400</v>
      </c>
      <c r="N25" s="668">
        <v>396</v>
      </c>
      <c r="O25" s="668">
        <v>418</v>
      </c>
      <c r="P25" s="668">
        <v>409</v>
      </c>
      <c r="Q25" s="668">
        <v>393</v>
      </c>
      <c r="R25" s="668">
        <v>410</v>
      </c>
      <c r="S25" s="521">
        <v>405</v>
      </c>
    </row>
    <row r="26" spans="1:19" s="471" customFormat="1" ht="18" customHeight="1" x14ac:dyDescent="0.2">
      <c r="A26" s="666">
        <v>75</v>
      </c>
      <c r="B26" s="667" t="s">
        <v>88</v>
      </c>
      <c r="C26" s="668">
        <v>315</v>
      </c>
      <c r="D26" s="668">
        <v>229</v>
      </c>
      <c r="E26" s="668">
        <v>306</v>
      </c>
      <c r="F26" s="668">
        <v>221</v>
      </c>
      <c r="G26" s="668">
        <v>399</v>
      </c>
      <c r="H26" s="668">
        <v>268</v>
      </c>
      <c r="I26" s="668">
        <v>188</v>
      </c>
      <c r="J26" s="668">
        <v>252</v>
      </c>
      <c r="K26" s="668">
        <v>414</v>
      </c>
      <c r="L26" s="668">
        <v>276</v>
      </c>
      <c r="M26" s="668">
        <v>308</v>
      </c>
      <c r="N26" s="668">
        <v>287</v>
      </c>
      <c r="O26" s="668">
        <v>287</v>
      </c>
      <c r="P26" s="668">
        <v>233</v>
      </c>
      <c r="Q26" s="668">
        <v>340</v>
      </c>
      <c r="R26" s="668">
        <v>299</v>
      </c>
      <c r="S26" s="521">
        <v>301</v>
      </c>
    </row>
    <row r="27" spans="1:19" s="471" customFormat="1" ht="18" customHeight="1" x14ac:dyDescent="0.2">
      <c r="A27" s="666">
        <v>80</v>
      </c>
      <c r="B27" s="667" t="s">
        <v>399</v>
      </c>
      <c r="C27" s="668">
        <v>141</v>
      </c>
      <c r="D27" s="668">
        <v>127</v>
      </c>
      <c r="E27" s="668">
        <v>128</v>
      </c>
      <c r="F27" s="668">
        <v>1</v>
      </c>
      <c r="G27" s="668">
        <v>165</v>
      </c>
      <c r="H27" s="668">
        <v>156</v>
      </c>
      <c r="I27" s="668">
        <v>40</v>
      </c>
      <c r="J27" s="668">
        <v>1</v>
      </c>
      <c r="K27" s="668">
        <v>170</v>
      </c>
      <c r="L27" s="668">
        <v>147</v>
      </c>
      <c r="M27" s="668">
        <v>141</v>
      </c>
      <c r="N27" s="668">
        <v>1</v>
      </c>
      <c r="O27" s="668">
        <v>138</v>
      </c>
      <c r="P27" s="668">
        <v>132</v>
      </c>
      <c r="Q27" s="668">
        <v>137</v>
      </c>
      <c r="R27" s="668">
        <v>1</v>
      </c>
      <c r="S27" s="521">
        <v>147</v>
      </c>
    </row>
    <row r="28" spans="1:19" s="471" customFormat="1" ht="18" customHeight="1" x14ac:dyDescent="0.2">
      <c r="A28" s="666">
        <v>85</v>
      </c>
      <c r="B28" s="667" t="s">
        <v>400</v>
      </c>
      <c r="C28" s="668">
        <v>55</v>
      </c>
      <c r="D28" s="668">
        <v>65</v>
      </c>
      <c r="E28" s="668">
        <v>64</v>
      </c>
      <c r="F28" s="668">
        <v>64</v>
      </c>
      <c r="G28" s="668">
        <v>60</v>
      </c>
      <c r="H28" s="668">
        <v>70</v>
      </c>
      <c r="I28" s="668">
        <v>80</v>
      </c>
      <c r="J28" s="668">
        <v>80</v>
      </c>
      <c r="K28" s="668">
        <v>61</v>
      </c>
      <c r="L28" s="668">
        <v>66</v>
      </c>
      <c r="M28" s="668">
        <v>71</v>
      </c>
      <c r="N28" s="668">
        <v>68</v>
      </c>
      <c r="O28" s="668">
        <v>61</v>
      </c>
      <c r="P28" s="668">
        <v>66</v>
      </c>
      <c r="Q28" s="668">
        <v>66</v>
      </c>
      <c r="R28" s="668">
        <v>63</v>
      </c>
      <c r="S28" s="521">
        <v>57</v>
      </c>
    </row>
    <row r="29" spans="1:19" s="471" customFormat="1" ht="18" customHeight="1" x14ac:dyDescent="0.2">
      <c r="A29" s="666">
        <v>91</v>
      </c>
      <c r="B29" s="667" t="s">
        <v>379</v>
      </c>
      <c r="C29" s="668">
        <v>95</v>
      </c>
      <c r="D29" s="668">
        <v>74</v>
      </c>
      <c r="E29" s="668">
        <v>59</v>
      </c>
      <c r="F29" s="668">
        <v>74</v>
      </c>
      <c r="G29" s="668">
        <v>67</v>
      </c>
      <c r="H29" s="668">
        <v>63</v>
      </c>
      <c r="I29" s="668">
        <v>55</v>
      </c>
      <c r="J29" s="668">
        <v>64</v>
      </c>
      <c r="K29" s="668">
        <v>66</v>
      </c>
      <c r="L29" s="668">
        <v>57</v>
      </c>
      <c r="M29" s="668">
        <v>68</v>
      </c>
      <c r="N29" s="668">
        <v>53</v>
      </c>
      <c r="O29" s="668">
        <v>40</v>
      </c>
      <c r="P29" s="668">
        <v>37</v>
      </c>
      <c r="Q29" s="668">
        <v>35</v>
      </c>
      <c r="R29" s="668">
        <v>37</v>
      </c>
      <c r="S29" s="521">
        <v>36</v>
      </c>
    </row>
    <row r="30" spans="1:19" s="471" customFormat="1" ht="18" customHeight="1" x14ac:dyDescent="0.2">
      <c r="A30" s="666">
        <v>97</v>
      </c>
      <c r="B30" s="667" t="s">
        <v>401</v>
      </c>
      <c r="C30" s="668">
        <v>-121</v>
      </c>
      <c r="D30" s="668">
        <v>-127</v>
      </c>
      <c r="E30" s="668">
        <v>-132</v>
      </c>
      <c r="F30" s="668">
        <v>-148</v>
      </c>
      <c r="G30" s="668">
        <v>-150</v>
      </c>
      <c r="H30" s="668">
        <v>-152</v>
      </c>
      <c r="I30" s="668">
        <v>-157</v>
      </c>
      <c r="J30" s="668">
        <v>-174</v>
      </c>
      <c r="K30" s="668">
        <v>-181</v>
      </c>
      <c r="L30" s="668">
        <v>-177</v>
      </c>
      <c r="M30" s="668">
        <v>-181</v>
      </c>
      <c r="N30" s="668">
        <v>-180</v>
      </c>
      <c r="O30" s="668">
        <v>-183</v>
      </c>
      <c r="P30" s="668">
        <v>-168</v>
      </c>
      <c r="Q30" s="668">
        <v>-160</v>
      </c>
      <c r="R30" s="668">
        <v>-177</v>
      </c>
      <c r="S30" s="521">
        <v>-186</v>
      </c>
    </row>
    <row r="31" spans="1:19" s="471" customFormat="1" ht="18" customHeight="1" x14ac:dyDescent="0.2">
      <c r="A31" s="666"/>
      <c r="B31" s="667" t="s">
        <v>402</v>
      </c>
      <c r="C31" s="668">
        <v>728</v>
      </c>
      <c r="D31" s="668">
        <v>444</v>
      </c>
      <c r="E31" s="668">
        <v>486</v>
      </c>
      <c r="F31" s="668">
        <v>683</v>
      </c>
      <c r="G31" s="668">
        <v>594</v>
      </c>
      <c r="H31" s="668">
        <v>636</v>
      </c>
      <c r="I31" s="668">
        <v>707</v>
      </c>
      <c r="J31" s="668">
        <v>785</v>
      </c>
      <c r="K31" s="668">
        <v>372</v>
      </c>
      <c r="L31" s="668">
        <v>378</v>
      </c>
      <c r="M31" s="668">
        <v>784</v>
      </c>
      <c r="N31" s="668">
        <v>693</v>
      </c>
      <c r="O31" s="668">
        <v>658</v>
      </c>
      <c r="P31" s="668">
        <v>364</v>
      </c>
      <c r="Q31" s="668">
        <v>522</v>
      </c>
      <c r="R31" s="668">
        <v>548</v>
      </c>
      <c r="S31" s="521">
        <v>770</v>
      </c>
    </row>
    <row r="32" spans="1:19" s="471" customFormat="1" ht="18" customHeight="1" x14ac:dyDescent="0.2">
      <c r="A32" s="666"/>
      <c r="B32" s="667"/>
      <c r="C32" s="668"/>
      <c r="D32" s="668"/>
      <c r="E32" s="668"/>
      <c r="F32" s="668"/>
      <c r="G32" s="668"/>
      <c r="H32" s="668"/>
      <c r="I32" s="668"/>
      <c r="J32" s="668"/>
      <c r="K32" s="668"/>
      <c r="L32" s="668"/>
      <c r="M32" s="668"/>
      <c r="N32" s="668"/>
      <c r="O32" s="668"/>
      <c r="P32" s="668"/>
      <c r="Q32" s="668"/>
      <c r="R32" s="668"/>
      <c r="S32" s="475"/>
    </row>
    <row r="33" spans="1:19" ht="18" customHeight="1" x14ac:dyDescent="0.2">
      <c r="A33" s="883"/>
      <c r="B33" s="884"/>
      <c r="C33" s="885"/>
      <c r="D33" s="885"/>
      <c r="E33" s="885"/>
      <c r="F33" s="885"/>
      <c r="G33" s="885"/>
      <c r="H33" s="885"/>
      <c r="I33" s="885"/>
      <c r="J33" s="885"/>
      <c r="K33" s="885"/>
      <c r="L33" s="885"/>
      <c r="M33" s="885"/>
      <c r="N33" s="885"/>
      <c r="O33" s="885"/>
      <c r="P33" s="885"/>
      <c r="Q33" s="885"/>
      <c r="R33" s="885"/>
      <c r="S33" s="886"/>
    </row>
    <row r="34" spans="1:19" ht="18" customHeight="1" x14ac:dyDescent="0.2">
      <c r="A34" s="474"/>
      <c r="B34" s="476" t="s">
        <v>90</v>
      </c>
      <c r="C34" s="887">
        <v>5659</v>
      </c>
      <c r="D34" s="887">
        <v>5169</v>
      </c>
      <c r="E34" s="887">
        <v>5298</v>
      </c>
      <c r="F34" s="887">
        <v>5545</v>
      </c>
      <c r="G34" s="887">
        <v>5869</v>
      </c>
      <c r="H34" s="887">
        <v>5536</v>
      </c>
      <c r="I34" s="887">
        <v>4794</v>
      </c>
      <c r="J34" s="887">
        <v>4990</v>
      </c>
      <c r="K34" s="887">
        <v>4999</v>
      </c>
      <c r="L34" s="887">
        <v>4719</v>
      </c>
      <c r="M34" s="887">
        <v>5411</v>
      </c>
      <c r="N34" s="887">
        <v>5558</v>
      </c>
      <c r="O34" s="887">
        <v>5797</v>
      </c>
      <c r="P34" s="887">
        <v>5267</v>
      </c>
      <c r="Q34" s="887">
        <v>5429</v>
      </c>
      <c r="R34" s="887">
        <v>5560</v>
      </c>
      <c r="S34" s="887">
        <v>5922</v>
      </c>
    </row>
    <row r="35" spans="1:19" ht="18" customHeight="1" x14ac:dyDescent="0.2"/>
    <row r="36" spans="1:19" ht="18" customHeight="1" x14ac:dyDescent="0.2">
      <c r="A36" s="459" t="s">
        <v>405</v>
      </c>
    </row>
    <row r="37" spans="1:19" ht="36.6" customHeight="1" x14ac:dyDescent="0.2">
      <c r="A37" s="477" t="s">
        <v>403</v>
      </c>
    </row>
    <row r="38" spans="1:19" ht="18" customHeight="1" x14ac:dyDescent="0.2"/>
    <row r="39" spans="1:19" ht="18" customHeight="1" x14ac:dyDescent="0.2">
      <c r="A39" s="685" t="s">
        <v>414</v>
      </c>
      <c r="B39" s="684"/>
      <c r="C39" s="684"/>
      <c r="D39" s="684"/>
      <c r="E39" s="684"/>
      <c r="F39" s="684"/>
      <c r="G39" s="684"/>
      <c r="H39" s="684"/>
      <c r="I39" s="684"/>
      <c r="J39" s="684"/>
      <c r="K39" s="684"/>
      <c r="L39" s="684"/>
      <c r="M39" s="684"/>
      <c r="N39" s="684"/>
      <c r="O39" s="684"/>
      <c r="P39" s="684"/>
      <c r="Q39" s="684"/>
      <c r="R39" s="684"/>
      <c r="S39" s="684"/>
    </row>
    <row r="40" spans="1:19" ht="42.6" customHeight="1" x14ac:dyDescent="0.25">
      <c r="A40" s="468"/>
    </row>
    <row r="41" spans="1:19" ht="18" customHeight="1" x14ac:dyDescent="0.2">
      <c r="A41" s="519"/>
    </row>
    <row r="42" spans="1:19" ht="18" customHeight="1" x14ac:dyDescent="0.2">
      <c r="A42" s="516" t="s">
        <v>381</v>
      </c>
      <c r="B42" s="515" t="s">
        <v>382</v>
      </c>
      <c r="C42" s="515" t="s">
        <v>383</v>
      </c>
      <c r="D42" s="515" t="s">
        <v>384</v>
      </c>
      <c r="E42" s="515" t="s">
        <v>385</v>
      </c>
      <c r="F42" s="515" t="s">
        <v>386</v>
      </c>
      <c r="G42" s="515" t="s">
        <v>387</v>
      </c>
      <c r="H42" s="515" t="s">
        <v>388</v>
      </c>
      <c r="I42" s="515" t="s">
        <v>389</v>
      </c>
      <c r="J42" s="515" t="s">
        <v>390</v>
      </c>
      <c r="K42" s="515" t="s">
        <v>391</v>
      </c>
      <c r="L42" s="515" t="s">
        <v>392</v>
      </c>
      <c r="M42" s="515" t="s">
        <v>393</v>
      </c>
      <c r="N42" s="515" t="s">
        <v>394</v>
      </c>
      <c r="O42" s="515" t="s">
        <v>477</v>
      </c>
      <c r="P42" s="515" t="s">
        <v>478</v>
      </c>
      <c r="Q42" s="515" t="s">
        <v>479</v>
      </c>
      <c r="R42" s="515" t="s">
        <v>482</v>
      </c>
      <c r="S42" s="515" t="s">
        <v>483</v>
      </c>
    </row>
    <row r="43" spans="1:19" ht="18" customHeight="1" x14ac:dyDescent="0.2">
      <c r="A43" s="517"/>
      <c r="B43" s="882" t="s">
        <v>64</v>
      </c>
      <c r="C43" s="888"/>
      <c r="D43" s="888"/>
      <c r="E43" s="888"/>
      <c r="F43" s="888"/>
      <c r="G43" s="888"/>
      <c r="H43" s="888"/>
      <c r="I43" s="888"/>
      <c r="J43" s="888"/>
      <c r="K43" s="888"/>
      <c r="L43" s="888"/>
      <c r="M43" s="888"/>
      <c r="N43" s="888"/>
      <c r="O43" s="888"/>
      <c r="P43" s="888"/>
      <c r="Q43" s="888"/>
      <c r="R43" s="888"/>
      <c r="S43" s="888"/>
    </row>
    <row r="44" spans="1:19" ht="18" customHeight="1" x14ac:dyDescent="0.2">
      <c r="A44" s="517">
        <v>1</v>
      </c>
      <c r="B44" s="667" t="s">
        <v>52</v>
      </c>
      <c r="C44" s="888">
        <v>-1.8</v>
      </c>
      <c r="D44" s="888">
        <v>3.2</v>
      </c>
      <c r="E44" s="888">
        <v>6.9</v>
      </c>
      <c r="F44" s="888">
        <v>11.1</v>
      </c>
      <c r="G44" s="888">
        <v>9.3000000000000007</v>
      </c>
      <c r="H44" s="888">
        <v>-0.1</v>
      </c>
      <c r="I44" s="888">
        <v>-1.6</v>
      </c>
      <c r="J44" s="888">
        <v>-5.0999999999999996</v>
      </c>
      <c r="K44" s="888">
        <v>-2.4</v>
      </c>
      <c r="L44" s="888">
        <v>-0.7</v>
      </c>
      <c r="M44" s="888">
        <v>-2.2999999999999998</v>
      </c>
      <c r="N44" s="888">
        <v>3.1</v>
      </c>
      <c r="O44" s="888">
        <v>-1.2</v>
      </c>
      <c r="P44" s="888">
        <v>5.3</v>
      </c>
      <c r="Q44" s="888">
        <v>5.4</v>
      </c>
      <c r="R44" s="888">
        <v>2.7</v>
      </c>
      <c r="S44" s="888">
        <v>6.9</v>
      </c>
    </row>
    <row r="45" spans="1:19" ht="18" customHeight="1" x14ac:dyDescent="0.2">
      <c r="A45" s="517">
        <v>3</v>
      </c>
      <c r="B45" s="667" t="s">
        <v>362</v>
      </c>
      <c r="C45" s="888">
        <v>-10.6</v>
      </c>
      <c r="D45" s="888">
        <v>-2.1</v>
      </c>
      <c r="E45" s="888">
        <v>-1.8</v>
      </c>
      <c r="F45" s="888">
        <v>2.5</v>
      </c>
      <c r="G45" s="888">
        <v>10.4</v>
      </c>
      <c r="H45" s="888">
        <v>2.2000000000000002</v>
      </c>
      <c r="I45" s="888">
        <v>0.1</v>
      </c>
      <c r="J45" s="888">
        <v>1</v>
      </c>
      <c r="K45" s="888">
        <v>-1</v>
      </c>
      <c r="L45" s="888">
        <v>-1.6</v>
      </c>
      <c r="M45" s="888">
        <v>-5.0999999999999996</v>
      </c>
      <c r="N45" s="888">
        <v>-5</v>
      </c>
      <c r="O45" s="888">
        <v>-10.199999999999999</v>
      </c>
      <c r="P45" s="888">
        <v>6.4</v>
      </c>
      <c r="Q45" s="888">
        <v>8.3000000000000007</v>
      </c>
      <c r="R45" s="888">
        <v>4.5</v>
      </c>
      <c r="S45" s="888">
        <v>13</v>
      </c>
    </row>
    <row r="46" spans="1:19" ht="18" customHeight="1" x14ac:dyDescent="0.2">
      <c r="A46" s="518">
        <v>4</v>
      </c>
      <c r="B46" s="472" t="s">
        <v>54</v>
      </c>
      <c r="C46" s="478">
        <v>-1.2</v>
      </c>
      <c r="D46" s="478">
        <v>-0.1</v>
      </c>
      <c r="E46" s="478">
        <v>0.8</v>
      </c>
      <c r="F46" s="478">
        <v>1.5</v>
      </c>
      <c r="G46" s="478">
        <v>2.1</v>
      </c>
      <c r="H46" s="478">
        <v>2.5</v>
      </c>
      <c r="I46" s="478">
        <v>2.8</v>
      </c>
      <c r="J46" s="478">
        <v>3</v>
      </c>
      <c r="K46" s="478">
        <v>3.1</v>
      </c>
      <c r="L46" s="478">
        <v>3.1</v>
      </c>
      <c r="M46" s="478">
        <v>3</v>
      </c>
      <c r="N46" s="478">
        <v>2.7</v>
      </c>
      <c r="O46" s="478">
        <v>2.2999999999999998</v>
      </c>
      <c r="P46" s="478">
        <v>1.7</v>
      </c>
      <c r="Q46" s="478">
        <v>1.2</v>
      </c>
      <c r="R46" s="478">
        <v>0.8</v>
      </c>
      <c r="S46" s="478">
        <v>0.5</v>
      </c>
    </row>
    <row r="47" spans="1:19" ht="18" customHeight="1" x14ac:dyDescent="0.2">
      <c r="A47" s="517"/>
      <c r="B47" s="882" t="s">
        <v>65</v>
      </c>
      <c r="C47" s="888"/>
      <c r="D47" s="888"/>
      <c r="E47" s="888"/>
      <c r="F47" s="888"/>
      <c r="G47" s="888"/>
      <c r="H47" s="888"/>
      <c r="I47" s="888"/>
      <c r="J47" s="888"/>
      <c r="K47" s="888"/>
      <c r="L47" s="888"/>
      <c r="M47" s="888"/>
      <c r="N47" s="888"/>
      <c r="O47" s="888"/>
      <c r="P47" s="888"/>
      <c r="Q47" s="888"/>
      <c r="R47" s="888"/>
      <c r="S47" s="888"/>
    </row>
    <row r="48" spans="1:19" ht="18" customHeight="1" x14ac:dyDescent="0.2">
      <c r="A48" s="517">
        <v>10</v>
      </c>
      <c r="B48" s="667" t="s">
        <v>395</v>
      </c>
      <c r="C48" s="888">
        <v>38.5</v>
      </c>
      <c r="D48" s="888">
        <v>55.4</v>
      </c>
      <c r="E48" s="888">
        <v>-19.3</v>
      </c>
      <c r="F48" s="888">
        <v>6.2</v>
      </c>
      <c r="G48" s="888">
        <v>24.2</v>
      </c>
      <c r="H48" s="888">
        <v>45.8</v>
      </c>
      <c r="I48" s="888">
        <v>-66.8</v>
      </c>
      <c r="J48" s="888">
        <v>-94.2</v>
      </c>
      <c r="K48" s="888">
        <v>-95.9</v>
      </c>
      <c r="L48" s="888">
        <v>-99.1</v>
      </c>
      <c r="M48" s="888">
        <v>181.3</v>
      </c>
      <c r="N48" s="888">
        <v>1648</v>
      </c>
      <c r="O48" s="888">
        <v>2053.1</v>
      </c>
      <c r="P48" s="888">
        <v>6019.7</v>
      </c>
      <c r="Q48" s="888">
        <v>-1.5</v>
      </c>
      <c r="R48" s="888">
        <v>6.2</v>
      </c>
      <c r="S48" s="888">
        <v>-29.2</v>
      </c>
    </row>
    <row r="49" spans="1:19" ht="18" customHeight="1" x14ac:dyDescent="0.2">
      <c r="A49" s="517">
        <v>15</v>
      </c>
      <c r="B49" s="667" t="s">
        <v>364</v>
      </c>
      <c r="C49" s="888">
        <v>4</v>
      </c>
      <c r="D49" s="888">
        <v>6.9</v>
      </c>
      <c r="E49" s="888">
        <v>6.9</v>
      </c>
      <c r="F49" s="888">
        <v>4.0999999999999996</v>
      </c>
      <c r="G49" s="888">
        <v>-1.4</v>
      </c>
      <c r="H49" s="888">
        <v>-9.3000000000000007</v>
      </c>
      <c r="I49" s="888">
        <v>-13.9</v>
      </c>
      <c r="J49" s="888">
        <v>-15.5</v>
      </c>
      <c r="K49" s="888">
        <v>-14.1</v>
      </c>
      <c r="L49" s="888">
        <v>-9.3000000000000007</v>
      </c>
      <c r="M49" s="888">
        <v>-5</v>
      </c>
      <c r="N49" s="888">
        <v>-1.6</v>
      </c>
      <c r="O49" s="888">
        <v>0.7</v>
      </c>
      <c r="P49" s="888">
        <v>1.8</v>
      </c>
      <c r="Q49" s="888">
        <v>2.2999999999999998</v>
      </c>
      <c r="R49" s="888">
        <v>2.5</v>
      </c>
      <c r="S49" s="888">
        <v>2.1</v>
      </c>
    </row>
    <row r="50" spans="1:19" ht="18" customHeight="1" x14ac:dyDescent="0.2">
      <c r="A50" s="517">
        <v>17</v>
      </c>
      <c r="B50" s="667" t="s">
        <v>365</v>
      </c>
      <c r="C50" s="888">
        <v>10.3</v>
      </c>
      <c r="D50" s="888">
        <v>15.6</v>
      </c>
      <c r="E50" s="888">
        <v>4.8</v>
      </c>
      <c r="F50" s="888">
        <v>4.7</v>
      </c>
      <c r="G50" s="888">
        <v>11</v>
      </c>
      <c r="H50" s="888">
        <v>4.4000000000000004</v>
      </c>
      <c r="I50" s="888">
        <v>-30.5</v>
      </c>
      <c r="J50" s="888">
        <v>-13.8</v>
      </c>
      <c r="K50" s="888">
        <v>-17.5</v>
      </c>
      <c r="L50" s="888">
        <v>5.4</v>
      </c>
      <c r="M50" s="888">
        <v>41.9</v>
      </c>
      <c r="N50" s="888">
        <v>33.299999999999997</v>
      </c>
      <c r="O50" s="888">
        <v>39.4</v>
      </c>
      <c r="P50" s="888">
        <v>13.8</v>
      </c>
      <c r="Q50" s="888">
        <v>23</v>
      </c>
      <c r="R50" s="888">
        <v>-13.3</v>
      </c>
      <c r="S50" s="888">
        <v>-15.6</v>
      </c>
    </row>
    <row r="51" spans="1:19" ht="18" customHeight="1" x14ac:dyDescent="0.2">
      <c r="A51" s="517">
        <v>20</v>
      </c>
      <c r="B51" s="667" t="s">
        <v>366</v>
      </c>
      <c r="C51" s="888">
        <v>21.3</v>
      </c>
      <c r="D51" s="888">
        <v>40.799999999999997</v>
      </c>
      <c r="E51" s="888">
        <v>-28.7</v>
      </c>
      <c r="F51" s="888">
        <v>26.1</v>
      </c>
      <c r="G51" s="888">
        <v>-9.5</v>
      </c>
      <c r="H51" s="888">
        <v>-27.1</v>
      </c>
      <c r="I51" s="888">
        <v>-15.5</v>
      </c>
      <c r="J51" s="888">
        <v>-2.2000000000000002</v>
      </c>
      <c r="K51" s="888">
        <v>-6.6</v>
      </c>
      <c r="L51" s="888">
        <v>15.2</v>
      </c>
      <c r="M51" s="888">
        <v>6.2</v>
      </c>
      <c r="N51" s="888">
        <v>-11.6</v>
      </c>
      <c r="O51" s="888">
        <v>26.2</v>
      </c>
      <c r="P51" s="888">
        <v>-0.2</v>
      </c>
      <c r="Q51" s="888">
        <v>15.3</v>
      </c>
      <c r="R51" s="888">
        <v>-12.2</v>
      </c>
      <c r="S51" s="888">
        <v>6.6</v>
      </c>
    </row>
    <row r="52" spans="1:19" ht="18" customHeight="1" x14ac:dyDescent="0.2">
      <c r="A52" s="517">
        <v>26</v>
      </c>
      <c r="B52" s="667" t="s">
        <v>56</v>
      </c>
      <c r="C52" s="888">
        <v>-13.5</v>
      </c>
      <c r="D52" s="888">
        <v>7.5</v>
      </c>
      <c r="E52" s="888">
        <v>-9.1</v>
      </c>
      <c r="F52" s="888">
        <v>48.3</v>
      </c>
      <c r="G52" s="888">
        <v>-1</v>
      </c>
      <c r="H52" s="888">
        <v>-27.1</v>
      </c>
      <c r="I52" s="888">
        <v>2.1</v>
      </c>
      <c r="J52" s="888">
        <v>0</v>
      </c>
      <c r="K52" s="888">
        <v>-57.6</v>
      </c>
      <c r="L52" s="888">
        <v>-3</v>
      </c>
      <c r="M52" s="888">
        <v>-33.200000000000003</v>
      </c>
      <c r="N52" s="888">
        <v>-12</v>
      </c>
      <c r="O52" s="888">
        <v>227.1</v>
      </c>
      <c r="P52" s="888">
        <v>-6.8</v>
      </c>
      <c r="Q52" s="888">
        <v>30.2</v>
      </c>
      <c r="R52" s="888">
        <v>-18.7</v>
      </c>
      <c r="S52" s="888">
        <v>-7.3</v>
      </c>
    </row>
    <row r="53" spans="1:19" ht="18" customHeight="1" x14ac:dyDescent="0.2">
      <c r="A53" s="517">
        <v>28</v>
      </c>
      <c r="B53" s="667" t="s">
        <v>396</v>
      </c>
      <c r="C53" s="888">
        <v>-14.9</v>
      </c>
      <c r="D53" s="888">
        <v>3.2</v>
      </c>
      <c r="E53" s="888">
        <v>-11.9</v>
      </c>
      <c r="F53" s="888">
        <v>53.5</v>
      </c>
      <c r="G53" s="888">
        <v>13.4</v>
      </c>
      <c r="H53" s="888">
        <v>-4.8</v>
      </c>
      <c r="I53" s="888">
        <v>26.9</v>
      </c>
      <c r="J53" s="888">
        <v>18.8</v>
      </c>
      <c r="K53" s="888">
        <v>-48.9</v>
      </c>
      <c r="L53" s="888">
        <v>-6.2</v>
      </c>
      <c r="M53" s="888">
        <v>-33.1</v>
      </c>
      <c r="N53" s="888">
        <v>-14</v>
      </c>
      <c r="O53" s="888">
        <v>189.6</v>
      </c>
      <c r="P53" s="888">
        <v>-8.1</v>
      </c>
      <c r="Q53" s="888">
        <v>27.9</v>
      </c>
      <c r="R53" s="888">
        <v>-18.899999999999999</v>
      </c>
      <c r="S53" s="888">
        <v>-7.3</v>
      </c>
    </row>
    <row r="54" spans="1:19" ht="18" customHeight="1" x14ac:dyDescent="0.2">
      <c r="A54" s="517">
        <v>29</v>
      </c>
      <c r="B54" s="667" t="s">
        <v>397</v>
      </c>
      <c r="C54" s="888">
        <v>1.1000000000000001</v>
      </c>
      <c r="D54" s="888">
        <v>9.1</v>
      </c>
      <c r="E54" s="888">
        <v>-10.1</v>
      </c>
      <c r="F54" s="888">
        <v>13.8</v>
      </c>
      <c r="G54" s="888">
        <v>-1.2</v>
      </c>
      <c r="H54" s="888">
        <v>-4.4000000000000004</v>
      </c>
      <c r="I54" s="888">
        <v>-11.2</v>
      </c>
      <c r="J54" s="888">
        <v>-29</v>
      </c>
      <c r="K54" s="888">
        <v>-9.6999999999999993</v>
      </c>
      <c r="L54" s="888">
        <v>-11</v>
      </c>
      <c r="M54" s="888">
        <v>-1</v>
      </c>
      <c r="N54" s="888">
        <v>19.899999999999999</v>
      </c>
      <c r="O54" s="888">
        <v>12.4</v>
      </c>
      <c r="P54" s="888">
        <v>2.8</v>
      </c>
      <c r="Q54" s="888">
        <v>9.1999999999999993</v>
      </c>
      <c r="R54" s="888">
        <v>6</v>
      </c>
      <c r="S54" s="888">
        <v>0.1</v>
      </c>
    </row>
    <row r="55" spans="1:19" ht="18" customHeight="1" x14ac:dyDescent="0.2">
      <c r="A55" s="518">
        <v>40</v>
      </c>
      <c r="B55" s="472" t="s">
        <v>370</v>
      </c>
      <c r="C55" s="478">
        <v>3.6</v>
      </c>
      <c r="D55" s="478">
        <v>2.9</v>
      </c>
      <c r="E55" s="478">
        <v>4.3</v>
      </c>
      <c r="F55" s="478">
        <v>3.7</v>
      </c>
      <c r="G55" s="478">
        <v>3.8</v>
      </c>
      <c r="H55" s="478">
        <v>5.2</v>
      </c>
      <c r="I55" s="478">
        <v>-3.3</v>
      </c>
      <c r="J55" s="478">
        <v>-1.8</v>
      </c>
      <c r="K55" s="478">
        <v>-0.2</v>
      </c>
      <c r="L55" s="478">
        <v>0.2</v>
      </c>
      <c r="M55" s="478">
        <v>4.8</v>
      </c>
      <c r="N55" s="478">
        <v>4.5999999999999996</v>
      </c>
      <c r="O55" s="478">
        <v>2</v>
      </c>
      <c r="P55" s="478">
        <v>-0.5</v>
      </c>
      <c r="Q55" s="478">
        <v>1</v>
      </c>
      <c r="R55" s="478">
        <v>1.5</v>
      </c>
      <c r="S55" s="478">
        <v>2</v>
      </c>
    </row>
    <row r="56" spans="1:19" ht="18" customHeight="1" x14ac:dyDescent="0.2">
      <c r="A56" s="517"/>
      <c r="B56" s="882" t="s">
        <v>398</v>
      </c>
      <c r="C56" s="888"/>
      <c r="D56" s="888"/>
      <c r="E56" s="888"/>
      <c r="F56" s="888"/>
      <c r="G56" s="888"/>
      <c r="H56" s="888"/>
      <c r="I56" s="888"/>
      <c r="J56" s="888"/>
      <c r="K56" s="888"/>
      <c r="L56" s="888"/>
      <c r="M56" s="888"/>
      <c r="N56" s="888"/>
      <c r="O56" s="888"/>
      <c r="P56" s="888"/>
      <c r="Q56" s="888"/>
      <c r="R56" s="888"/>
      <c r="S56" s="888"/>
    </row>
    <row r="57" spans="1:19" ht="18" customHeight="1" x14ac:dyDescent="0.2">
      <c r="A57" s="517">
        <v>45</v>
      </c>
      <c r="B57" s="667" t="s">
        <v>228</v>
      </c>
      <c r="C57" s="888">
        <v>8.6</v>
      </c>
      <c r="D57" s="888">
        <v>15.6</v>
      </c>
      <c r="E57" s="888">
        <v>13.1</v>
      </c>
      <c r="F57" s="888">
        <v>8.8000000000000007</v>
      </c>
      <c r="G57" s="888">
        <v>4.0999999999999996</v>
      </c>
      <c r="H57" s="888">
        <v>-9.8000000000000007</v>
      </c>
      <c r="I57" s="888">
        <v>-12.5</v>
      </c>
      <c r="J57" s="888">
        <v>-10.6</v>
      </c>
      <c r="K57" s="888">
        <v>-4.0999999999999996</v>
      </c>
      <c r="L57" s="888">
        <v>10.1</v>
      </c>
      <c r="M57" s="888">
        <v>19.899999999999999</v>
      </c>
      <c r="N57" s="888">
        <v>21.2</v>
      </c>
      <c r="O57" s="888">
        <v>24.5</v>
      </c>
      <c r="P57" s="888">
        <v>12.8</v>
      </c>
      <c r="Q57" s="888">
        <v>0.4</v>
      </c>
      <c r="R57" s="888">
        <v>2.5</v>
      </c>
      <c r="S57" s="888">
        <v>-5.5</v>
      </c>
    </row>
    <row r="58" spans="1:19" ht="18" customHeight="1" x14ac:dyDescent="0.2">
      <c r="A58" s="517">
        <v>50</v>
      </c>
      <c r="B58" s="667" t="s">
        <v>371</v>
      </c>
      <c r="C58" s="888">
        <v>-1.9</v>
      </c>
      <c r="D58" s="888">
        <v>1.5</v>
      </c>
      <c r="E58" s="888">
        <v>-0.6</v>
      </c>
      <c r="F58" s="888">
        <v>4.4000000000000004</v>
      </c>
      <c r="G58" s="888">
        <v>3.7</v>
      </c>
      <c r="H58" s="888">
        <v>-2.7</v>
      </c>
      <c r="I58" s="888">
        <v>-2.9</v>
      </c>
      <c r="J58" s="888">
        <v>-3.9</v>
      </c>
      <c r="K58" s="888">
        <v>-1.3</v>
      </c>
      <c r="L58" s="888">
        <v>0.8</v>
      </c>
      <c r="M58" s="888">
        <v>-0.1</v>
      </c>
      <c r="N58" s="888">
        <v>3.1</v>
      </c>
      <c r="O58" s="888">
        <v>0.3</v>
      </c>
      <c r="P58" s="888">
        <v>6.3</v>
      </c>
      <c r="Q58" s="888">
        <v>7</v>
      </c>
      <c r="R58" s="888">
        <v>3.4</v>
      </c>
      <c r="S58" s="888">
        <v>7.6</v>
      </c>
    </row>
    <row r="59" spans="1:19" ht="18" customHeight="1" x14ac:dyDescent="0.2">
      <c r="A59" s="517">
        <v>55</v>
      </c>
      <c r="B59" s="667" t="s">
        <v>372</v>
      </c>
      <c r="C59" s="888">
        <v>-23.7</v>
      </c>
      <c r="D59" s="888">
        <v>-4.2</v>
      </c>
      <c r="E59" s="888">
        <v>-15</v>
      </c>
      <c r="F59" s="888">
        <v>14.3</v>
      </c>
      <c r="G59" s="888">
        <v>66.099999999999994</v>
      </c>
      <c r="H59" s="888">
        <v>44.9</v>
      </c>
      <c r="I59" s="888">
        <v>-92</v>
      </c>
      <c r="J59" s="888">
        <v>-93.2</v>
      </c>
      <c r="K59" s="888">
        <v>-86.6</v>
      </c>
      <c r="L59" s="888">
        <v>-69.3</v>
      </c>
      <c r="M59" s="888">
        <v>24.5</v>
      </c>
      <c r="N59" s="888">
        <v>859.1</v>
      </c>
      <c r="O59" s="888">
        <v>683.9</v>
      </c>
      <c r="P59" s="888">
        <v>247.3</v>
      </c>
      <c r="Q59" s="888">
        <v>123.3</v>
      </c>
      <c r="R59" s="888">
        <v>19.3</v>
      </c>
      <c r="S59" s="888">
        <v>-15.4</v>
      </c>
    </row>
    <row r="60" spans="1:19" ht="18" customHeight="1" x14ac:dyDescent="0.2">
      <c r="A60" s="517">
        <v>60</v>
      </c>
      <c r="B60" s="667" t="s">
        <v>373</v>
      </c>
      <c r="C60" s="888">
        <v>1.5</v>
      </c>
      <c r="D60" s="888">
        <v>3.1</v>
      </c>
      <c r="E60" s="888">
        <v>-0.3</v>
      </c>
      <c r="F60" s="888">
        <v>6.5</v>
      </c>
      <c r="G60" s="888">
        <v>9</v>
      </c>
      <c r="H60" s="888">
        <v>12.5</v>
      </c>
      <c r="I60" s="888">
        <v>-17.5</v>
      </c>
      <c r="J60" s="888">
        <v>-16.5</v>
      </c>
      <c r="K60" s="888">
        <v>-1.6</v>
      </c>
      <c r="L60" s="888">
        <v>-5.4</v>
      </c>
      <c r="M60" s="888">
        <v>13</v>
      </c>
      <c r="N60" s="888">
        <v>17.399999999999999</v>
      </c>
      <c r="O60" s="888">
        <v>-1.6</v>
      </c>
      <c r="P60" s="888">
        <v>11.4</v>
      </c>
      <c r="Q60" s="888">
        <v>21.3</v>
      </c>
      <c r="R60" s="888">
        <v>1.1000000000000001</v>
      </c>
      <c r="S60" s="888">
        <v>-5.2</v>
      </c>
    </row>
    <row r="61" spans="1:19" ht="18" customHeight="1" x14ac:dyDescent="0.2">
      <c r="A61" s="517">
        <v>64</v>
      </c>
      <c r="B61" s="667" t="s">
        <v>374</v>
      </c>
      <c r="C61" s="888">
        <v>121.7</v>
      </c>
      <c r="D61" s="888">
        <v>-0.8</v>
      </c>
      <c r="E61" s="888">
        <v>59.1</v>
      </c>
      <c r="F61" s="888">
        <v>60.5</v>
      </c>
      <c r="G61" s="888">
        <v>-21.6</v>
      </c>
      <c r="H61" s="888">
        <v>29.1</v>
      </c>
      <c r="I61" s="888">
        <v>13.7</v>
      </c>
      <c r="J61" s="888">
        <v>26.9</v>
      </c>
      <c r="K61" s="888">
        <v>11.5</v>
      </c>
      <c r="L61" s="888">
        <v>4.8</v>
      </c>
      <c r="M61" s="888">
        <v>6.9</v>
      </c>
      <c r="N61" s="888">
        <v>8.9</v>
      </c>
      <c r="O61" s="888">
        <v>4.9000000000000004</v>
      </c>
      <c r="P61" s="888">
        <v>13.7</v>
      </c>
      <c r="Q61" s="888">
        <v>28.5</v>
      </c>
      <c r="R61" s="888">
        <v>14.3</v>
      </c>
      <c r="S61" s="888">
        <v>15.6</v>
      </c>
    </row>
    <row r="62" spans="1:19" ht="18" customHeight="1" x14ac:dyDescent="0.2">
      <c r="A62" s="517">
        <v>65</v>
      </c>
      <c r="B62" s="667" t="s">
        <v>375</v>
      </c>
      <c r="C62" s="888">
        <v>-1.9</v>
      </c>
      <c r="D62" s="888">
        <v>13.4</v>
      </c>
      <c r="E62" s="888">
        <v>6.6</v>
      </c>
      <c r="F62" s="888">
        <v>18.5</v>
      </c>
      <c r="G62" s="888">
        <v>8.5</v>
      </c>
      <c r="H62" s="888">
        <v>-0.4</v>
      </c>
      <c r="I62" s="888">
        <v>-1.9</v>
      </c>
      <c r="J62" s="888">
        <v>-1.7</v>
      </c>
      <c r="K62" s="888">
        <v>5.8</v>
      </c>
      <c r="L62" s="888">
        <v>17.2</v>
      </c>
      <c r="M62" s="888">
        <v>21.7</v>
      </c>
      <c r="N62" s="888">
        <v>10.3</v>
      </c>
      <c r="O62" s="888">
        <v>6.8</v>
      </c>
      <c r="P62" s="888">
        <v>2.4</v>
      </c>
      <c r="Q62" s="888">
        <v>-5.4</v>
      </c>
      <c r="R62" s="888">
        <v>3.6</v>
      </c>
      <c r="S62" s="888">
        <v>6.3</v>
      </c>
    </row>
    <row r="63" spans="1:19" ht="18" customHeight="1" x14ac:dyDescent="0.2">
      <c r="A63" s="517">
        <v>71</v>
      </c>
      <c r="B63" s="667" t="s">
        <v>376</v>
      </c>
      <c r="C63" s="888">
        <v>-0.6</v>
      </c>
      <c r="D63" s="888">
        <v>5.0999999999999996</v>
      </c>
      <c r="E63" s="888">
        <v>3.6</v>
      </c>
      <c r="F63" s="888">
        <v>1.8</v>
      </c>
      <c r="G63" s="888">
        <v>1</v>
      </c>
      <c r="H63" s="888">
        <v>-8.1</v>
      </c>
      <c r="I63" s="888">
        <v>-9.1999999999999993</v>
      </c>
      <c r="J63" s="888">
        <v>-8.5</v>
      </c>
      <c r="K63" s="888">
        <v>-6.4</v>
      </c>
      <c r="L63" s="888">
        <v>-1</v>
      </c>
      <c r="M63" s="888">
        <v>2.6</v>
      </c>
      <c r="N63" s="888">
        <v>2.2999999999999998</v>
      </c>
      <c r="O63" s="888">
        <v>7.8</v>
      </c>
      <c r="P63" s="888">
        <v>4.5999999999999996</v>
      </c>
      <c r="Q63" s="888">
        <v>-1.9</v>
      </c>
      <c r="R63" s="888">
        <v>3.6</v>
      </c>
      <c r="S63" s="888">
        <v>-3.1</v>
      </c>
    </row>
    <row r="64" spans="1:19" ht="18" customHeight="1" x14ac:dyDescent="0.2">
      <c r="A64" s="517">
        <v>75</v>
      </c>
      <c r="B64" s="667" t="s">
        <v>88</v>
      </c>
      <c r="C64" s="888">
        <v>5.3</v>
      </c>
      <c r="D64" s="888">
        <v>-15.2</v>
      </c>
      <c r="E64" s="888">
        <v>9.1999999999999993</v>
      </c>
      <c r="F64" s="888">
        <v>-21.4</v>
      </c>
      <c r="G64" s="888">
        <v>26.7</v>
      </c>
      <c r="H64" s="888">
        <v>17.2</v>
      </c>
      <c r="I64" s="888">
        <v>-38.4</v>
      </c>
      <c r="J64" s="888">
        <v>14.1</v>
      </c>
      <c r="K64" s="888">
        <v>3.7</v>
      </c>
      <c r="L64" s="888">
        <v>2.7</v>
      </c>
      <c r="M64" s="888">
        <v>63.3</v>
      </c>
      <c r="N64" s="888">
        <v>14.1</v>
      </c>
      <c r="O64" s="888">
        <v>-30.7</v>
      </c>
      <c r="P64" s="888">
        <v>-15.3</v>
      </c>
      <c r="Q64" s="888">
        <v>10.3</v>
      </c>
      <c r="R64" s="888">
        <v>4</v>
      </c>
      <c r="S64" s="888">
        <v>4.8</v>
      </c>
    </row>
    <row r="65" spans="1:19" ht="18" customHeight="1" x14ac:dyDescent="0.2">
      <c r="A65" s="517">
        <v>80</v>
      </c>
      <c r="B65" s="667" t="s">
        <v>399</v>
      </c>
      <c r="C65" s="888">
        <v>4.8</v>
      </c>
      <c r="D65" s="888">
        <v>-4.7</v>
      </c>
      <c r="E65" s="888">
        <v>-7.8</v>
      </c>
      <c r="F65" s="888">
        <v>2.8</v>
      </c>
      <c r="G65" s="888">
        <v>17.2</v>
      </c>
      <c r="H65" s="888">
        <v>22.9</v>
      </c>
      <c r="I65" s="888">
        <v>-68.8</v>
      </c>
      <c r="J65" s="888">
        <v>-3.5</v>
      </c>
      <c r="K65" s="888">
        <v>2.8</v>
      </c>
      <c r="L65" s="888">
        <v>-5.9</v>
      </c>
      <c r="M65" s="888">
        <v>252.9</v>
      </c>
      <c r="N65" s="888">
        <v>2</v>
      </c>
      <c r="O65" s="888">
        <v>-18.8</v>
      </c>
      <c r="P65" s="888">
        <v>-10.199999999999999</v>
      </c>
      <c r="Q65" s="888">
        <v>-2.9</v>
      </c>
      <c r="R65" s="888">
        <v>0.4</v>
      </c>
      <c r="S65" s="888">
        <v>7.1</v>
      </c>
    </row>
    <row r="66" spans="1:19" ht="18" customHeight="1" x14ac:dyDescent="0.2">
      <c r="A66" s="517">
        <v>85</v>
      </c>
      <c r="B66" s="667" t="s">
        <v>400</v>
      </c>
      <c r="C66" s="888">
        <v>-2.2999999999999998</v>
      </c>
      <c r="D66" s="888">
        <v>-0.1</v>
      </c>
      <c r="E66" s="888">
        <v>0.3</v>
      </c>
      <c r="F66" s="888">
        <v>2.7</v>
      </c>
      <c r="G66" s="888">
        <v>7.6</v>
      </c>
      <c r="H66" s="888">
        <v>7.8</v>
      </c>
      <c r="I66" s="888">
        <v>23.7</v>
      </c>
      <c r="J66" s="888">
        <v>25.6</v>
      </c>
      <c r="K66" s="888">
        <v>2.9</v>
      </c>
      <c r="L66" s="888">
        <v>-5.7</v>
      </c>
      <c r="M66" s="888">
        <v>-10.6</v>
      </c>
      <c r="N66" s="888">
        <v>-15.1</v>
      </c>
      <c r="O66" s="888">
        <v>-1.3</v>
      </c>
      <c r="P66" s="888">
        <v>0.9</v>
      </c>
      <c r="Q66" s="888">
        <v>-7.8</v>
      </c>
      <c r="R66" s="888">
        <v>-6.6</v>
      </c>
      <c r="S66" s="888">
        <v>-5.8</v>
      </c>
    </row>
    <row r="67" spans="1:19" ht="18" customHeight="1" x14ac:dyDescent="0.2">
      <c r="A67" s="517">
        <v>91</v>
      </c>
      <c r="B67" s="667" t="s">
        <v>379</v>
      </c>
      <c r="C67" s="888">
        <v>24.1</v>
      </c>
      <c r="D67" s="888">
        <v>11</v>
      </c>
      <c r="E67" s="888">
        <v>-13.4</v>
      </c>
      <c r="F67" s="888">
        <v>-16.5</v>
      </c>
      <c r="G67" s="888">
        <v>-29.4</v>
      </c>
      <c r="H67" s="888">
        <v>-15.1</v>
      </c>
      <c r="I67" s="888">
        <v>-6.4</v>
      </c>
      <c r="J67" s="888">
        <v>-12.9</v>
      </c>
      <c r="K67" s="888">
        <v>-1.7</v>
      </c>
      <c r="L67" s="888">
        <v>-10</v>
      </c>
      <c r="M67" s="888">
        <v>22.7</v>
      </c>
      <c r="N67" s="888">
        <v>-16.8</v>
      </c>
      <c r="O67" s="888">
        <v>-39.6</v>
      </c>
      <c r="P67" s="888">
        <v>-34.9</v>
      </c>
      <c r="Q67" s="888">
        <v>-48.1</v>
      </c>
      <c r="R67" s="888">
        <v>-31.4</v>
      </c>
      <c r="S67" s="888">
        <v>-10.8</v>
      </c>
    </row>
    <row r="68" spans="1:19" ht="18" customHeight="1" x14ac:dyDescent="0.2">
      <c r="A68" s="517">
        <v>97</v>
      </c>
      <c r="B68" s="667" t="s">
        <v>401</v>
      </c>
      <c r="C68" s="888">
        <v>-9.8000000000000007</v>
      </c>
      <c r="D68" s="888">
        <v>22.1</v>
      </c>
      <c r="E68" s="888">
        <v>19</v>
      </c>
      <c r="F68" s="888">
        <v>32.299999999999997</v>
      </c>
      <c r="G68" s="888">
        <v>23.4</v>
      </c>
      <c r="H68" s="888">
        <v>19.899999999999999</v>
      </c>
      <c r="I68" s="888">
        <v>18.2</v>
      </c>
      <c r="J68" s="888">
        <v>17.600000000000001</v>
      </c>
      <c r="K68" s="888">
        <v>21</v>
      </c>
      <c r="L68" s="888">
        <v>16.100000000000001</v>
      </c>
      <c r="M68" s="888">
        <v>15.9</v>
      </c>
      <c r="N68" s="888">
        <v>3.8</v>
      </c>
      <c r="O68" s="888">
        <v>1</v>
      </c>
      <c r="P68" s="888">
        <v>-5.2</v>
      </c>
      <c r="Q68" s="888">
        <v>-11.6</v>
      </c>
      <c r="R68" s="888">
        <v>-2.1</v>
      </c>
      <c r="S68" s="888">
        <v>1.5</v>
      </c>
    </row>
    <row r="69" spans="1:19" ht="18" customHeight="1" x14ac:dyDescent="0.2">
      <c r="A69" s="518"/>
      <c r="B69" s="472" t="s">
        <v>402</v>
      </c>
      <c r="C69" s="478">
        <v>78.7</v>
      </c>
      <c r="D69" s="478">
        <v>30.6</v>
      </c>
      <c r="E69" s="478">
        <v>-18.5</v>
      </c>
      <c r="F69" s="478">
        <v>20.399999999999999</v>
      </c>
      <c r="G69" s="478">
        <v>-18.399999999999999</v>
      </c>
      <c r="H69" s="478">
        <v>43.3</v>
      </c>
      <c r="I69" s="478">
        <v>45.5</v>
      </c>
      <c r="J69" s="478">
        <v>14.8</v>
      </c>
      <c r="K69" s="478">
        <v>-37.299999999999997</v>
      </c>
      <c r="L69" s="478">
        <v>-40.6</v>
      </c>
      <c r="M69" s="478">
        <v>10.9</v>
      </c>
      <c r="N69" s="478">
        <v>-11.6</v>
      </c>
      <c r="O69" s="478">
        <v>76.7</v>
      </c>
      <c r="P69" s="478">
        <v>-3.7</v>
      </c>
      <c r="Q69" s="478">
        <v>-33.5</v>
      </c>
      <c r="R69" s="478">
        <v>-21</v>
      </c>
      <c r="S69" s="478">
        <v>16.899999999999999</v>
      </c>
    </row>
    <row r="70" spans="1:19" x14ac:dyDescent="0.2">
      <c r="A70" s="474"/>
      <c r="B70" s="471"/>
      <c r="C70" s="479"/>
      <c r="D70" s="479"/>
      <c r="E70" s="479"/>
      <c r="F70" s="479"/>
      <c r="G70" s="479"/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479"/>
      <c r="S70" s="479"/>
    </row>
    <row r="71" spans="1:19" x14ac:dyDescent="0.2">
      <c r="A71" s="474"/>
      <c r="B71" s="476" t="s">
        <v>90</v>
      </c>
      <c r="C71" s="480">
        <v>11.4</v>
      </c>
      <c r="D71" s="480">
        <v>7.2</v>
      </c>
      <c r="E71" s="480">
        <v>-0.5</v>
      </c>
      <c r="F71" s="480">
        <v>7.7</v>
      </c>
      <c r="G71" s="480">
        <v>3.7</v>
      </c>
      <c r="H71" s="480">
        <v>7.1</v>
      </c>
      <c r="I71" s="480">
        <v>-9.5</v>
      </c>
      <c r="J71" s="480">
        <v>-10</v>
      </c>
      <c r="K71" s="480">
        <v>-14.8</v>
      </c>
      <c r="L71" s="480">
        <v>-14.8</v>
      </c>
      <c r="M71" s="480">
        <v>12.9</v>
      </c>
      <c r="N71" s="480">
        <v>11.4</v>
      </c>
      <c r="O71" s="480">
        <v>15.9</v>
      </c>
      <c r="P71" s="480">
        <v>11.6</v>
      </c>
      <c r="Q71" s="480">
        <v>0.3</v>
      </c>
      <c r="R71" s="480">
        <v>0</v>
      </c>
      <c r="S71" s="480">
        <v>2.2000000000000002</v>
      </c>
    </row>
    <row r="72" spans="1:19" x14ac:dyDescent="0.2">
      <c r="A72" s="459" t="s">
        <v>405</v>
      </c>
    </row>
    <row r="73" spans="1:19" x14ac:dyDescent="0.2">
      <c r="A73" s="459" t="s">
        <v>413</v>
      </c>
    </row>
  </sheetData>
  <mergeCells count="2">
    <mergeCell ref="A1:S1"/>
    <mergeCell ref="A39:S3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firstPageNumber="15" orientation="landscape" useFirstPageNumber="1" r:id="rId1"/>
  <headerFooter>
    <oddHeader>&amp;C&amp;"Arial Black,Normal"&amp;8TABLEAU DE BORD DE L’ECONOMIE - SECTEUR REEL</oddHeader>
    <oddFooter>&amp;C&amp;P</oddFooter>
  </headerFooter>
  <rowBreaks count="1" manualBreakCount="1">
    <brk id="36" max="16383" man="1"/>
  </rowBreak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7">
    <tabColor rgb="FF00B0F0"/>
  </sheetPr>
  <dimension ref="A1:M65"/>
  <sheetViews>
    <sheetView zoomScaleNormal="100" zoomScaleSheetLayoutView="90" zoomScalePageLayoutView="62" workbookViewId="0">
      <selection activeCell="A2" sqref="A2"/>
    </sheetView>
  </sheetViews>
  <sheetFormatPr baseColWidth="10" defaultColWidth="5" defaultRowHeight="15" x14ac:dyDescent="0.25"/>
  <cols>
    <col min="1" max="1" width="7.28515625" style="129" customWidth="1"/>
    <col min="2" max="2" width="44.85546875" style="129" customWidth="1"/>
    <col min="3" max="6" width="12.7109375" style="129" customWidth="1"/>
    <col min="7" max="7" width="14.85546875" style="129" customWidth="1"/>
    <col min="8" max="8" width="5.85546875" style="129" bestFit="1" customWidth="1"/>
    <col min="9" max="9" width="7.5703125" style="129" customWidth="1"/>
    <col min="10" max="10" width="7.5703125" style="129" bestFit="1" customWidth="1"/>
    <col min="11" max="11" width="6.85546875" style="129" bestFit="1" customWidth="1"/>
    <col min="12" max="12" width="7.140625" style="129" customWidth="1"/>
    <col min="13" max="13" width="6.42578125" style="129" customWidth="1"/>
    <col min="14" max="16384" width="5" style="129"/>
  </cols>
  <sheetData>
    <row r="1" spans="1:13" ht="25.5" customHeight="1" thickBot="1" x14ac:dyDescent="0.3">
      <c r="A1" s="691" t="s">
        <v>415</v>
      </c>
      <c r="B1" s="692"/>
      <c r="C1" s="692"/>
      <c r="D1" s="692"/>
      <c r="E1" s="692"/>
      <c r="F1" s="692"/>
      <c r="G1" s="275"/>
    </row>
    <row r="2" spans="1:13" ht="21" customHeight="1" thickBot="1" x14ac:dyDescent="0.3">
      <c r="A2" s="307" t="s">
        <v>290</v>
      </c>
      <c r="B2" s="306" t="s">
        <v>288</v>
      </c>
      <c r="C2" s="331">
        <v>40547</v>
      </c>
      <c r="D2" s="331">
        <v>40913</v>
      </c>
      <c r="E2" s="331">
        <v>41279</v>
      </c>
      <c r="F2" s="331">
        <v>41645</v>
      </c>
      <c r="G2" s="273"/>
    </row>
    <row r="3" spans="1:13" x14ac:dyDescent="0.25">
      <c r="A3" s="308"/>
      <c r="B3" s="303"/>
      <c r="C3" s="332" t="s">
        <v>293</v>
      </c>
      <c r="D3" s="315" t="s">
        <v>293</v>
      </c>
      <c r="E3" s="315" t="s">
        <v>293</v>
      </c>
      <c r="F3" s="315" t="s">
        <v>293</v>
      </c>
    </row>
    <row r="4" spans="1:13" ht="25.5" x14ac:dyDescent="0.25">
      <c r="A4" s="319">
        <v>15</v>
      </c>
      <c r="B4" s="298" t="s">
        <v>280</v>
      </c>
      <c r="C4" s="321">
        <v>12.6</v>
      </c>
      <c r="D4" s="315">
        <v>16</v>
      </c>
      <c r="E4" s="315">
        <v>28.6</v>
      </c>
      <c r="F4" s="315">
        <v>45.9</v>
      </c>
    </row>
    <row r="5" spans="1:13" x14ac:dyDescent="0.25">
      <c r="A5" s="319">
        <v>16</v>
      </c>
      <c r="B5" s="299" t="s">
        <v>272</v>
      </c>
      <c r="C5" s="321">
        <v>12.7</v>
      </c>
      <c r="D5" s="315">
        <v>16.100000000000001</v>
      </c>
      <c r="E5" s="315">
        <v>8.1999999999999993</v>
      </c>
      <c r="F5" s="315">
        <v>5.7</v>
      </c>
      <c r="G5" s="259"/>
      <c r="I5" s="251"/>
    </row>
    <row r="6" spans="1:13" x14ac:dyDescent="0.25">
      <c r="A6" s="319">
        <v>17</v>
      </c>
      <c r="B6" s="299" t="s">
        <v>273</v>
      </c>
      <c r="C6" s="321">
        <v>32.9</v>
      </c>
      <c r="D6" s="315">
        <v>17.5</v>
      </c>
      <c r="E6" s="315">
        <v>24.2</v>
      </c>
      <c r="F6" s="315">
        <v>7.1</v>
      </c>
      <c r="G6" s="259"/>
    </row>
    <row r="7" spans="1:13" x14ac:dyDescent="0.25">
      <c r="A7" s="319">
        <v>18</v>
      </c>
      <c r="B7" s="299" t="s">
        <v>350</v>
      </c>
      <c r="C7" s="321">
        <v>11.8</v>
      </c>
      <c r="D7" s="315">
        <v>14.3</v>
      </c>
      <c r="E7" s="315">
        <v>14.3</v>
      </c>
      <c r="F7" s="315">
        <v>21.6</v>
      </c>
      <c r="G7" s="259"/>
    </row>
    <row r="8" spans="1:13" x14ac:dyDescent="0.25">
      <c r="A8" s="319">
        <v>19</v>
      </c>
      <c r="B8" s="299" t="s">
        <v>274</v>
      </c>
      <c r="C8" s="321">
        <v>1.4</v>
      </c>
      <c r="D8" s="315">
        <v>1.6</v>
      </c>
      <c r="E8" s="315">
        <v>1.7</v>
      </c>
      <c r="F8" s="315">
        <v>0.7</v>
      </c>
      <c r="G8" s="291"/>
    </row>
    <row r="9" spans="1:13" x14ac:dyDescent="0.25">
      <c r="A9" s="319">
        <v>20</v>
      </c>
      <c r="B9" s="299" t="s">
        <v>275</v>
      </c>
      <c r="C9" s="321">
        <v>0</v>
      </c>
      <c r="D9" s="315">
        <v>0.1</v>
      </c>
      <c r="E9" s="315">
        <v>2.5</v>
      </c>
      <c r="F9" s="315">
        <v>0.1</v>
      </c>
      <c r="G9" s="132"/>
      <c r="I9" s="252"/>
      <c r="J9" s="252"/>
    </row>
    <row r="10" spans="1:13" ht="25.5" x14ac:dyDescent="0.25">
      <c r="A10" s="319">
        <v>21</v>
      </c>
      <c r="B10" s="298" t="s">
        <v>281</v>
      </c>
      <c r="C10" s="321">
        <v>0.2</v>
      </c>
      <c r="D10" s="315">
        <v>0.4</v>
      </c>
      <c r="E10" s="315">
        <v>0</v>
      </c>
      <c r="F10" s="315">
        <v>0</v>
      </c>
      <c r="G10" s="132"/>
    </row>
    <row r="11" spans="1:13" ht="25.5" x14ac:dyDescent="0.25">
      <c r="A11" s="319">
        <v>22</v>
      </c>
      <c r="B11" s="298" t="s">
        <v>282</v>
      </c>
      <c r="C11" s="321">
        <v>0.2</v>
      </c>
      <c r="D11" s="315">
        <v>0.2</v>
      </c>
      <c r="E11" s="315">
        <v>0</v>
      </c>
      <c r="F11" s="315">
        <v>0.1</v>
      </c>
      <c r="G11" s="259"/>
      <c r="I11" s="133"/>
      <c r="J11" s="133"/>
      <c r="K11" s="133"/>
      <c r="L11" s="133"/>
      <c r="M11" s="133"/>
    </row>
    <row r="12" spans="1:13" ht="25.5" x14ac:dyDescent="0.25">
      <c r="A12" s="319">
        <v>24</v>
      </c>
      <c r="B12" s="298" t="s">
        <v>284</v>
      </c>
      <c r="C12" s="321">
        <v>5.7</v>
      </c>
      <c r="D12" s="315">
        <v>3.4</v>
      </c>
      <c r="E12" s="315">
        <v>3.2</v>
      </c>
      <c r="F12" s="315">
        <v>3.1</v>
      </c>
      <c r="G12" s="259"/>
      <c r="I12" s="252"/>
      <c r="J12" s="252"/>
      <c r="K12" s="252"/>
      <c r="L12" s="252"/>
      <c r="M12" s="207"/>
    </row>
    <row r="13" spans="1:13" ht="25.5" x14ac:dyDescent="0.25">
      <c r="A13" s="319">
        <v>25</v>
      </c>
      <c r="B13" s="298" t="s">
        <v>283</v>
      </c>
      <c r="C13" s="321">
        <v>0.7</v>
      </c>
      <c r="D13" s="315">
        <v>1.1000000000000001</v>
      </c>
      <c r="E13" s="315">
        <v>0.8</v>
      </c>
      <c r="F13" s="315">
        <v>0.5</v>
      </c>
      <c r="G13" s="259"/>
      <c r="I13" s="252"/>
      <c r="J13" s="252"/>
      <c r="K13" s="252"/>
      <c r="L13" s="252"/>
      <c r="M13" s="207"/>
    </row>
    <row r="14" spans="1:13" x14ac:dyDescent="0.25">
      <c r="A14" s="319">
        <v>26</v>
      </c>
      <c r="B14" s="299" t="s">
        <v>276</v>
      </c>
      <c r="C14" s="321">
        <v>19.3</v>
      </c>
      <c r="D14" s="315">
        <v>24.4</v>
      </c>
      <c r="E14" s="315">
        <v>15.9</v>
      </c>
      <c r="F14" s="315">
        <v>10.7</v>
      </c>
      <c r="G14" s="259"/>
      <c r="I14" s="252"/>
      <c r="J14" s="252"/>
      <c r="K14" s="252"/>
      <c r="L14" s="252"/>
      <c r="M14" s="207"/>
    </row>
    <row r="15" spans="1:13" x14ac:dyDescent="0.25">
      <c r="A15" s="319">
        <v>28</v>
      </c>
      <c r="B15" s="299" t="s">
        <v>277</v>
      </c>
      <c r="C15" s="321">
        <v>0.4</v>
      </c>
      <c r="D15" s="315">
        <v>2.4</v>
      </c>
      <c r="E15" s="315">
        <v>0.5</v>
      </c>
      <c r="F15" s="315">
        <v>3</v>
      </c>
      <c r="G15" s="259"/>
    </row>
    <row r="16" spans="1:13" ht="25.5" x14ac:dyDescent="0.25">
      <c r="A16" s="319">
        <v>33</v>
      </c>
      <c r="B16" s="298" t="s">
        <v>285</v>
      </c>
      <c r="C16" s="321">
        <v>0.1</v>
      </c>
      <c r="D16" s="315">
        <v>0.2</v>
      </c>
      <c r="E16" s="315">
        <v>0.1</v>
      </c>
      <c r="F16" s="315">
        <v>0</v>
      </c>
      <c r="G16" s="259"/>
    </row>
    <row r="17" spans="1:7" x14ac:dyDescent="0.25">
      <c r="A17" s="319">
        <v>36</v>
      </c>
      <c r="B17" s="299" t="s">
        <v>278</v>
      </c>
      <c r="C17" s="321">
        <v>1.6</v>
      </c>
      <c r="D17" s="315">
        <v>1.9</v>
      </c>
      <c r="E17" s="315">
        <v>0.1</v>
      </c>
      <c r="F17" s="315">
        <v>0</v>
      </c>
      <c r="G17" s="259"/>
    </row>
    <row r="18" spans="1:7" x14ac:dyDescent="0.25">
      <c r="A18" s="319">
        <v>37</v>
      </c>
      <c r="B18" s="299" t="s">
        <v>279</v>
      </c>
      <c r="C18" s="321">
        <v>0.3</v>
      </c>
      <c r="D18" s="315">
        <v>0.3</v>
      </c>
      <c r="E18" s="315">
        <v>0</v>
      </c>
      <c r="F18" s="315">
        <v>0</v>
      </c>
      <c r="G18" s="259"/>
    </row>
    <row r="19" spans="1:7" x14ac:dyDescent="0.25">
      <c r="A19" s="320"/>
      <c r="B19" s="299"/>
      <c r="C19" s="322"/>
      <c r="D19" s="322"/>
      <c r="E19" s="322"/>
      <c r="F19" s="323"/>
      <c r="G19" s="259"/>
    </row>
    <row r="20" spans="1:7" x14ac:dyDescent="0.25">
      <c r="A20" s="131"/>
      <c r="B20" s="300" t="s">
        <v>194</v>
      </c>
      <c r="C20" s="324">
        <v>100</v>
      </c>
      <c r="D20" s="324">
        <v>100</v>
      </c>
      <c r="E20" s="324">
        <v>100</v>
      </c>
      <c r="F20" s="317">
        <v>100</v>
      </c>
      <c r="G20" s="259"/>
    </row>
    <row r="21" spans="1:7" ht="15.75" thickBot="1" x14ac:dyDescent="0.3">
      <c r="A21" s="253"/>
      <c r="B21" s="302"/>
      <c r="C21" s="318"/>
      <c r="D21" s="318"/>
      <c r="E21" s="318"/>
      <c r="F21" s="297"/>
      <c r="G21" s="259"/>
    </row>
    <row r="22" spans="1:7" ht="18" customHeight="1" x14ac:dyDescent="0.25">
      <c r="B22" s="301" t="s">
        <v>303</v>
      </c>
      <c r="C22" s="259"/>
      <c r="D22" s="259"/>
      <c r="E22" s="311" t="s">
        <v>293</v>
      </c>
      <c r="F22" s="259"/>
      <c r="G22" s="259"/>
    </row>
    <row r="23" spans="1:7" x14ac:dyDescent="0.25">
      <c r="C23" s="132"/>
      <c r="D23" s="132"/>
      <c r="E23" s="132"/>
      <c r="F23" s="132"/>
      <c r="G23" s="132"/>
    </row>
    <row r="24" spans="1:7" x14ac:dyDescent="0.25">
      <c r="C24" s="132"/>
      <c r="D24" s="132"/>
      <c r="E24" s="132"/>
      <c r="F24" s="132"/>
      <c r="G24" s="132"/>
    </row>
    <row r="64" ht="18" customHeight="1" x14ac:dyDescent="0.25"/>
    <row r="65" hidden="1" x14ac:dyDescent="0.25"/>
  </sheetData>
  <mergeCells count="1">
    <mergeCell ref="A1:F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firstPageNumber="17" orientation="portrait" useFirstPageNumber="1" horizontalDpi="4294967294" verticalDpi="300" r:id="rId1"/>
  <headerFooter>
    <oddHeader>&amp;C&amp;"Arial Black,Gras"&amp;8TABLEAU DE BORD DE L’ECONOMIE - SECTEUR REEL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23</vt:i4>
      </vt:variant>
      <vt:variant>
        <vt:lpstr>Plages nommées</vt:lpstr>
      </vt:variant>
      <vt:variant>
        <vt:i4>29</vt:i4>
      </vt:variant>
    </vt:vector>
  </HeadingPairs>
  <TitlesOfParts>
    <vt:vector size="52" baseType="lpstr">
      <vt:lpstr>SortieMacro</vt:lpstr>
      <vt:lpstr>Sortie conj prod</vt:lpstr>
      <vt:lpstr>Sortie conj prix</vt:lpstr>
      <vt:lpstr>Sortie conj emploi</vt:lpstr>
      <vt:lpstr>Sortie conj clim</vt:lpstr>
      <vt:lpstr>CNA</vt:lpstr>
      <vt:lpstr>CNA_par_BA</vt:lpstr>
      <vt:lpstr>CNT</vt:lpstr>
      <vt:lpstr>tissu_industriel</vt:lpstr>
      <vt:lpstr>IPI</vt:lpstr>
      <vt:lpstr>IPC</vt:lpstr>
      <vt:lpstr>Etablissement</vt:lpstr>
      <vt:lpstr>Carburant</vt:lpstr>
      <vt:lpstr>JIRAMA</vt:lpstr>
      <vt:lpstr>Transport</vt:lpstr>
      <vt:lpstr>CNAPS</vt:lpstr>
      <vt:lpstr>OMEF</vt:lpstr>
      <vt:lpstr>Immatriculation</vt:lpstr>
      <vt:lpstr>OGT</vt:lpstr>
      <vt:lpstr>Monétaire</vt:lpstr>
      <vt:lpstr>Commerce_Ext</vt:lpstr>
      <vt:lpstr>Tourisme</vt:lpstr>
      <vt:lpstr>Prix_international</vt:lpstr>
      <vt:lpstr>IPI!OLE_LINK1</vt:lpstr>
      <vt:lpstr>'Sortie conj clim'!OLE_LINK1</vt:lpstr>
      <vt:lpstr>'Sortie conj emploi'!OLE_LINK1</vt:lpstr>
      <vt:lpstr>'Sortie conj prix'!OLE_LINK1</vt:lpstr>
      <vt:lpstr>'Sortie conj prod'!OLE_LINK1</vt:lpstr>
      <vt:lpstr>tissu_industriel!OLE_LINK1</vt:lpstr>
      <vt:lpstr>Carburant!Zone_d_impression</vt:lpstr>
      <vt:lpstr>CNA!Zone_d_impression</vt:lpstr>
      <vt:lpstr>CNA_par_BA!Zone_d_impression</vt:lpstr>
      <vt:lpstr>CNAPS!Zone_d_impression</vt:lpstr>
      <vt:lpstr>CNT!Zone_d_impression</vt:lpstr>
      <vt:lpstr>Commerce_Ext!Zone_d_impression</vt:lpstr>
      <vt:lpstr>Etablissement!Zone_d_impression</vt:lpstr>
      <vt:lpstr>Immatriculation!Zone_d_impression</vt:lpstr>
      <vt:lpstr>IPC!Zone_d_impression</vt:lpstr>
      <vt:lpstr>IPI!Zone_d_impression</vt:lpstr>
      <vt:lpstr>JIRAMA!Zone_d_impression</vt:lpstr>
      <vt:lpstr>Monétaire!Zone_d_impression</vt:lpstr>
      <vt:lpstr>OGT!Zone_d_impression</vt:lpstr>
      <vt:lpstr>OMEF!Zone_d_impression</vt:lpstr>
      <vt:lpstr>Prix_international!Zone_d_impression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SortieMacro!Zone_d_impression</vt:lpstr>
      <vt:lpstr>tissu_industriel!Zone_d_impression</vt:lpstr>
      <vt:lpstr>Tourisme!Zone_d_impression</vt:lpstr>
      <vt:lpstr>Transport!Zone_d_impression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AINA</cp:lastModifiedBy>
  <cp:lastPrinted>2022-01-31T11:11:24Z</cp:lastPrinted>
  <dcterms:created xsi:type="dcterms:W3CDTF">2002-11-28T10:54:22Z</dcterms:created>
  <dcterms:modified xsi:type="dcterms:W3CDTF">2023-06-22T16:42:25Z</dcterms:modified>
</cp:coreProperties>
</file>